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N7" i="1"/>
  <c r="B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N6" i="1"/>
  <c r="A6" i="1"/>
  <c r="N5" i="1"/>
  <c r="N45" i="1" s="1"/>
</calcChain>
</file>

<file path=xl/sharedStrings.xml><?xml version="1.0" encoding="utf-8"?>
<sst xmlns="http://schemas.openxmlformats.org/spreadsheetml/2006/main" count="98" uniqueCount="60">
  <si>
    <t>Партнерство 1</t>
  </si>
  <si>
    <t xml:space="preserve">апрель 2022 </t>
  </si>
  <si>
    <t>Сентябрь 2023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</si>
  <si>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</si>
  <si>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</si>
  <si>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</si>
  <si>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</si>
  <si>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Переплата (-)
Долг(+) 
на 01.09.2023</t>
  </si>
  <si>
    <t>дата снятия показаний</t>
  </si>
  <si>
    <t xml:space="preserve"> СуммАктЭн </t>
  </si>
  <si>
    <t>Потребление, кВт</t>
  </si>
  <si>
    <t>Потребление + потери (32,418%) кВт</t>
  </si>
  <si>
    <t>Сумма к оплате по тарифу 3,66 руб.</t>
  </si>
  <si>
    <t>С учетом перерасчета за август</t>
  </si>
  <si>
    <t>Оплачено в сентябре</t>
  </si>
  <si>
    <t>Переплата (-)
Долг(+) 
на 01.10.2023</t>
  </si>
  <si>
    <t>П1 105_Парамонова Н.А.</t>
  </si>
  <si>
    <t>30.09.2023</t>
  </si>
  <si>
    <t>П1 136_Вавулин А.М.</t>
  </si>
  <si>
    <t>П1 139_Гриул М.А.</t>
  </si>
  <si>
    <t>П1 167_168_Головина О.В.</t>
  </si>
  <si>
    <t>П1 169_170 Мещерская Н.В.</t>
  </si>
  <si>
    <t>П1 204_Мистрюкова М.М.</t>
  </si>
  <si>
    <t>П1 205_Нагопетян</t>
  </si>
  <si>
    <t>П1 206_Нестерович Е.Н.</t>
  </si>
  <si>
    <t xml:space="preserve">П1 207 Нестерович А.Н. </t>
  </si>
  <si>
    <t>П1 222_Кайков Н.А.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</si>
  <si>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</si>
  <si>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</si>
  <si>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</si>
  <si>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</si>
  <si>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</si>
  <si>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</si>
  <si>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</si>
  <si>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</si>
  <si>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</si>
  <si>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П1 317_Буткевич Ю.В.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</si>
  <si>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</si>
  <si>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</si>
  <si>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</si>
  <si>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</si>
  <si>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</si>
  <si>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</si>
  <si>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</si>
  <si>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</si>
  <si>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</si>
  <si>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</si>
  <si>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</si>
  <si>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</si>
  <si>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89_Марков В.А.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</si>
  <si>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</si>
  <si>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</si>
  <si>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</si>
  <si>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</si>
  <si>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</si>
  <si>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</si>
  <si>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П1.5 114 Мамедов А.М.</t>
  </si>
  <si>
    <t>П1.5 255 Романов А.Е.</t>
  </si>
  <si>
    <t>ИТОГО</t>
  </si>
  <si>
    <t>К оплате в Красноярсэнергосбыт,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</si>
</sst>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4" fontId="0" fillId="0" borderId="3" xfId="0" applyNumberFormat="1" applyBorder="1"/>
    <xf numFmtId="49" fontId="0" fillId="0" borderId="3" xfId="0" applyNumberFormat="1" applyBorder="1" applyAlignment="1">
      <alignment horizontal="center"/>
    </xf>
    <xf numFmtId="4" fontId="0" fillId="0" borderId="3" xfId="0" applyNumberFormat="1" applyFill="1" applyBorder="1"/>
    <xf numFmtId="0" fontId="5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 wrapText="1"/>
    </xf>
    <xf numFmtId="14" fontId="0" fillId="0" borderId="3" xfId="0" applyNumberFormat="1" applyBorder="1" applyAlignment="1">
      <alignment horizontal="center"/>
    </xf>
    <xf numFmtId="4" fontId="0" fillId="0" borderId="0" xfId="0" applyNumberFormat="1"/>
    <xf numFmtId="0" fontId="5" fillId="0" borderId="5" xfId="0" applyFont="1" applyBorder="1" applyAlignment="1">
      <alignment vertical="top" wrapText="1"/>
    </xf>
    <xf numFmtId="4" fontId="4" fillId="8" borderId="3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vertical="top" wrapText="1"/>
    </xf>
    <xf numFmtId="4" fontId="7" fillId="9" borderId="3" xfId="0" applyNumberFormat="1" applyFont="1" applyFill="1" applyBorder="1" applyAlignment="1">
      <alignment vertical="top" wrapText="1"/>
    </xf>
    <xf numFmtId="4" fontId="8" fillId="10" borderId="3" xfId="0" applyNumberFormat="1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vertical="top" wrapText="1"/>
    </xf>
    <xf numFmtId="0" fontId="8" fillId="10" borderId="3" xfId="0" applyFont="1" applyFill="1" applyBorder="1" applyAlignment="1">
      <alignment vertical="center" wrapText="1"/>
    </xf>
    <xf numFmtId="4" fontId="8" fillId="10" borderId="3" xfId="0" applyNumberFormat="1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B31" workbookViewId="0">
      <selection activeCell="E14" sqref="E14"/>
    </sheetView>
  </sheetViews>
  <sheetFormatPr defaultRowHeight="15" x14ac:dyDescent="0.25"/>
  <cols>
    <col min="1" max="1" width="0" hidden="1" customWidth="1"/>
    <col min="2" max="2" width="7" customWidth="1"/>
    <col min="5" max="5" width="27.42578125" customWidth="1"/>
    <col min="6" max="6" width="10.140625" bestFit="1" customWidth="1"/>
    <col min="7" max="7" width="11.5703125" customWidth="1"/>
    <col min="8" max="8" width="11.140625" customWidth="1"/>
    <col min="10" max="10" width="10.5703125" customWidth="1"/>
    <col min="11" max="11" width="10.42578125" customWidth="1"/>
    <col min="12" max="13" width="11.28515625" customWidth="1"/>
    <col min="14" max="14" width="10" bestFit="1" customWidth="1"/>
    <col min="15" max="15" width="9.28515625" bestFit="1" customWidth="1"/>
    <col min="17" max="17" width="10.28515625" customWidth="1"/>
    <col min="18" max="18" width="10.7109375" customWidth="1"/>
    <col min="19" max="19" width="11.42578125" customWidth="1"/>
    <col min="20" max="20" width="10.5703125" customWidth="1"/>
  </cols>
  <sheetData>
    <row r="1" spans="1:14" ht="18.75" x14ac:dyDescent="0.3">
      <c r="E1" s="1" t="s">
        <v>0</v>
      </c>
    </row>
    <row r="3" spans="1:14" ht="18.75" x14ac:dyDescent="0.3">
      <c r="A3" s="2" t="s">
        <v>1</v>
      </c>
      <c r="B3" s="3"/>
      <c r="C3" s="3"/>
      <c r="D3" s="3"/>
      <c r="E3" s="4" t="s">
        <v>2</v>
      </c>
      <c r="F3" s="4"/>
      <c r="G3" s="4"/>
      <c r="H3" s="4"/>
      <c r="I3" s="4"/>
      <c r="J3" s="5"/>
      <c r="K3" s="5"/>
      <c r="L3" s="5"/>
      <c r="M3" s="5"/>
      <c r="N3" s="5"/>
    </row>
    <row r="4" spans="1:14" ht="63.75" x14ac:dyDescent="0.25">
      <c r="A4" s="6" t="s">
        <v>3</v>
      </c>
      <c r="B4" s="6"/>
      <c r="C4" s="6" t="s">
        <v>4</v>
      </c>
      <c r="D4" s="6" t="s">
        <v>5</v>
      </c>
      <c r="E4" s="7" t="s">
        <v>6</v>
      </c>
      <c r="F4" s="8" t="s">
        <v>7</v>
      </c>
      <c r="G4" s="9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1" t="s">
        <v>14</v>
      </c>
      <c r="N4" s="8" t="s">
        <v>15</v>
      </c>
    </row>
    <row r="5" spans="1:14" ht="21.75" customHeight="1" x14ac:dyDescent="0.25">
      <c r="A5" s="12">
        <v>1</v>
      </c>
      <c r="B5" s="13">
        <v>1</v>
      </c>
      <c r="C5" s="12">
        <v>105</v>
      </c>
      <c r="D5" s="12">
        <v>2556659</v>
      </c>
      <c r="E5" s="14" t="s">
        <v>16</v>
      </c>
      <c r="F5" s="15">
        <v>998.76345639299939</v>
      </c>
      <c r="G5" s="16" t="s">
        <v>17</v>
      </c>
      <c r="H5" s="15">
        <v>3557.66</v>
      </c>
      <c r="I5" s="15">
        <v>47.329999999999927</v>
      </c>
      <c r="J5" s="15">
        <v>62.379778095829899</v>
      </c>
      <c r="K5" s="15">
        <v>228.30998783073744</v>
      </c>
      <c r="L5" s="15">
        <v>227.65998783073744</v>
      </c>
      <c r="M5" s="17">
        <v>1000</v>
      </c>
      <c r="N5" s="15">
        <f>F5+L5-M5</f>
        <v>226.42344422373685</v>
      </c>
    </row>
    <row r="6" spans="1:14" ht="20.25" customHeight="1" x14ac:dyDescent="0.25">
      <c r="A6" s="12">
        <f>A5+1</f>
        <v>2</v>
      </c>
      <c r="B6" s="12">
        <v>2</v>
      </c>
      <c r="C6" s="12">
        <v>136</v>
      </c>
      <c r="D6" s="12">
        <v>2816917</v>
      </c>
      <c r="E6" s="18" t="s">
        <v>18</v>
      </c>
      <c r="F6" s="15">
        <v>18.535873527</v>
      </c>
      <c r="G6" s="16" t="s">
        <v>17</v>
      </c>
      <c r="H6" s="15">
        <v>27.1</v>
      </c>
      <c r="I6" s="15">
        <v>0</v>
      </c>
      <c r="J6" s="15">
        <v>0</v>
      </c>
      <c r="K6" s="15">
        <v>0</v>
      </c>
      <c r="L6" s="15">
        <v>0</v>
      </c>
      <c r="M6" s="17"/>
      <c r="N6" s="15">
        <f t="shared" ref="N6:N44" si="0">F6+L6-M6</f>
        <v>18.535873527</v>
      </c>
    </row>
    <row r="7" spans="1:14" s="21" customFormat="1" ht="18.75" customHeight="1" x14ac:dyDescent="0.25">
      <c r="A7" s="12">
        <f t="shared" ref="A7:B22" si="1">A6+1</f>
        <v>3</v>
      </c>
      <c r="B7" s="12">
        <f>B6+1</f>
        <v>3</v>
      </c>
      <c r="C7" s="12">
        <v>139</v>
      </c>
      <c r="D7" s="12">
        <v>3294897</v>
      </c>
      <c r="E7" s="14" t="s">
        <v>19</v>
      </c>
      <c r="F7" s="15">
        <v>-115.21189592179985</v>
      </c>
      <c r="G7" s="16" t="s">
        <v>17</v>
      </c>
      <c r="H7" s="19">
        <v>354.21</v>
      </c>
      <c r="I7" s="15">
        <v>19.95999999999998</v>
      </c>
      <c r="J7" s="15">
        <v>26.306790001959971</v>
      </c>
      <c r="K7" s="15">
        <v>96.282851407173496</v>
      </c>
      <c r="L7" s="15">
        <v>95.99285140717349</v>
      </c>
      <c r="M7" s="20"/>
      <c r="N7" s="15">
        <f t="shared" si="0"/>
        <v>-19.219044514626361</v>
      </c>
    </row>
    <row r="8" spans="1:14" ht="16.5" customHeight="1" x14ac:dyDescent="0.25">
      <c r="A8" s="12">
        <f t="shared" si="1"/>
        <v>4</v>
      </c>
      <c r="B8" s="12">
        <f t="shared" si="1"/>
        <v>4</v>
      </c>
      <c r="C8" s="12">
        <v>168</v>
      </c>
      <c r="D8" s="12">
        <v>2796956</v>
      </c>
      <c r="E8" s="18" t="s">
        <v>20</v>
      </c>
      <c r="F8" s="15">
        <v>2739.3371699916333</v>
      </c>
      <c r="G8" s="16" t="s">
        <v>17</v>
      </c>
      <c r="H8" s="15">
        <v>39308.11</v>
      </c>
      <c r="I8" s="15">
        <v>732.56999999999971</v>
      </c>
      <c r="J8" s="15">
        <v>965.50927613906958</v>
      </c>
      <c r="K8" s="15">
        <v>3533.7639506689948</v>
      </c>
      <c r="L8" s="15">
        <v>3527.5339506689947</v>
      </c>
      <c r="M8" s="17">
        <v>2739.34</v>
      </c>
      <c r="N8" s="15">
        <f t="shared" si="0"/>
        <v>3527.5311206606275</v>
      </c>
    </row>
    <row r="9" spans="1:14" ht="15" customHeight="1" x14ac:dyDescent="0.25">
      <c r="A9" s="12">
        <f t="shared" si="1"/>
        <v>5</v>
      </c>
      <c r="B9" s="12">
        <f t="shared" si="1"/>
        <v>5</v>
      </c>
      <c r="C9" s="12">
        <v>169</v>
      </c>
      <c r="D9" s="12">
        <v>2830471</v>
      </c>
      <c r="E9" s="14" t="s">
        <v>21</v>
      </c>
      <c r="F9" s="15">
        <v>-1567.6012398965986</v>
      </c>
      <c r="G9" s="16" t="s">
        <v>17</v>
      </c>
      <c r="H9" s="15">
        <v>37148.129999999997</v>
      </c>
      <c r="I9" s="15">
        <v>302.27999999999884</v>
      </c>
      <c r="J9" s="15">
        <v>398.39761932827844</v>
      </c>
      <c r="K9" s="15">
        <v>1458.1352867414992</v>
      </c>
      <c r="L9" s="15">
        <v>1455.7352867414991</v>
      </c>
      <c r="M9" s="17"/>
      <c r="N9" s="15">
        <f t="shared" si="0"/>
        <v>-111.86595315509953</v>
      </c>
    </row>
    <row r="10" spans="1:14" ht="18" customHeight="1" x14ac:dyDescent="0.25">
      <c r="A10" s="12">
        <f t="shared" si="1"/>
        <v>6</v>
      </c>
      <c r="B10" s="12">
        <f t="shared" si="1"/>
        <v>6</v>
      </c>
      <c r="C10" s="12">
        <v>204</v>
      </c>
      <c r="D10" s="12">
        <v>2811575</v>
      </c>
      <c r="E10" s="14" t="s">
        <v>22</v>
      </c>
      <c r="F10" s="15">
        <v>161.70136838863897</v>
      </c>
      <c r="G10" s="16" t="s">
        <v>17</v>
      </c>
      <c r="H10" s="15">
        <v>4737.05</v>
      </c>
      <c r="I10" s="15">
        <v>2.9600000000000364</v>
      </c>
      <c r="J10" s="15">
        <v>3.9012073349600476</v>
      </c>
      <c r="K10" s="15">
        <v>14.278418845953775</v>
      </c>
      <c r="L10" s="15">
        <v>13.908418845953776</v>
      </c>
      <c r="M10" s="17">
        <v>161.69999999999999</v>
      </c>
      <c r="N10" s="15">
        <f t="shared" si="0"/>
        <v>13.909787234592756</v>
      </c>
    </row>
    <row r="11" spans="1:14" ht="16.5" customHeight="1" x14ac:dyDescent="0.25">
      <c r="A11" s="12">
        <f t="shared" si="1"/>
        <v>7</v>
      </c>
      <c r="B11" s="12">
        <f t="shared" si="1"/>
        <v>7</v>
      </c>
      <c r="C11" s="12">
        <v>205</v>
      </c>
      <c r="D11" s="12">
        <v>2804968</v>
      </c>
      <c r="E11" s="18" t="s">
        <v>23</v>
      </c>
      <c r="F11" s="15">
        <v>3.9467800320861501E-2</v>
      </c>
      <c r="G11" s="16" t="s">
        <v>17</v>
      </c>
      <c r="H11" s="15">
        <v>12308.25</v>
      </c>
      <c r="I11" s="15">
        <v>0</v>
      </c>
      <c r="J11" s="15">
        <v>0</v>
      </c>
      <c r="K11" s="15">
        <v>0</v>
      </c>
      <c r="L11" s="15">
        <v>0</v>
      </c>
      <c r="M11" s="17"/>
      <c r="N11" s="15">
        <f t="shared" si="0"/>
        <v>3.9467800320861501E-2</v>
      </c>
    </row>
    <row r="12" spans="1:14" ht="18.75" customHeight="1" x14ac:dyDescent="0.25">
      <c r="A12" s="12">
        <f t="shared" si="1"/>
        <v>8</v>
      </c>
      <c r="B12" s="12">
        <f t="shared" si="1"/>
        <v>8</v>
      </c>
      <c r="C12" s="12">
        <v>206</v>
      </c>
      <c r="D12" s="12">
        <v>2753943</v>
      </c>
      <c r="E12" s="14" t="s">
        <v>24</v>
      </c>
      <c r="F12" s="15">
        <v>2074.7038675685194</v>
      </c>
      <c r="G12" s="16" t="s">
        <v>17</v>
      </c>
      <c r="H12" s="15">
        <v>10667.16</v>
      </c>
      <c r="I12" s="15">
        <v>461.43000000000029</v>
      </c>
      <c r="J12" s="15">
        <v>608.15341235493031</v>
      </c>
      <c r="K12" s="15">
        <v>2225.8414892190449</v>
      </c>
      <c r="L12" s="15">
        <v>2221.1514892190448</v>
      </c>
      <c r="M12" s="17">
        <v>2100</v>
      </c>
      <c r="N12" s="15">
        <f t="shared" si="0"/>
        <v>2195.8553567875642</v>
      </c>
    </row>
    <row r="13" spans="1:14" ht="21" customHeight="1" x14ac:dyDescent="0.25">
      <c r="A13" s="12">
        <f t="shared" si="1"/>
        <v>9</v>
      </c>
      <c r="B13" s="12">
        <f t="shared" si="1"/>
        <v>9</v>
      </c>
      <c r="C13" s="12">
        <v>207</v>
      </c>
      <c r="D13" s="12">
        <v>3862062</v>
      </c>
      <c r="E13" s="14" t="s">
        <v>25</v>
      </c>
      <c r="F13" s="15">
        <v>676.06806177552562</v>
      </c>
      <c r="G13" s="16" t="s">
        <v>17</v>
      </c>
      <c r="H13" s="15">
        <v>32626.02</v>
      </c>
      <c r="I13" s="15">
        <v>33.18999999999869</v>
      </c>
      <c r="J13" s="15">
        <v>43.743605218688273</v>
      </c>
      <c r="K13" s="15">
        <v>160.10159510039909</v>
      </c>
      <c r="L13" s="15">
        <v>158.54159510039909</v>
      </c>
      <c r="M13" s="17">
        <v>700</v>
      </c>
      <c r="N13" s="15">
        <f t="shared" si="0"/>
        <v>134.60965687592466</v>
      </c>
    </row>
    <row r="14" spans="1:14" ht="19.5" customHeight="1" x14ac:dyDescent="0.25">
      <c r="A14" s="12">
        <f t="shared" si="1"/>
        <v>10</v>
      </c>
      <c r="B14" s="12">
        <f t="shared" si="1"/>
        <v>10</v>
      </c>
      <c r="C14" s="12">
        <v>222</v>
      </c>
      <c r="D14" s="12">
        <v>2790584</v>
      </c>
      <c r="E14" s="18" t="s">
        <v>26</v>
      </c>
      <c r="F14" s="15">
        <v>2597.8696140673146</v>
      </c>
      <c r="G14" s="16" t="s">
        <v>17</v>
      </c>
      <c r="H14" s="15">
        <v>39049.96</v>
      </c>
      <c r="I14" s="15">
        <v>318.63999999999942</v>
      </c>
      <c r="J14" s="15">
        <v>419.95969770663919</v>
      </c>
      <c r="K14" s="15">
        <v>1537.0524936062995</v>
      </c>
      <c r="L14" s="15">
        <v>1534.1524936062995</v>
      </c>
      <c r="M14" s="17"/>
      <c r="N14" s="15">
        <f t="shared" si="0"/>
        <v>4132.0221076736143</v>
      </c>
    </row>
    <row r="15" spans="1:14" ht="24" customHeight="1" x14ac:dyDescent="0.25">
      <c r="A15" s="12">
        <f t="shared" si="1"/>
        <v>11</v>
      </c>
      <c r="B15" s="12">
        <f t="shared" si="1"/>
        <v>11</v>
      </c>
      <c r="C15" s="12">
        <v>23</v>
      </c>
      <c r="D15" s="12">
        <v>3847696</v>
      </c>
      <c r="E15" s="14" t="s">
        <v>27</v>
      </c>
      <c r="F15" s="15">
        <v>-8010.089145306878</v>
      </c>
      <c r="G15" s="16" t="s">
        <v>17</v>
      </c>
      <c r="H15" s="15">
        <v>5782.64</v>
      </c>
      <c r="I15" s="15">
        <v>216.60000000000036</v>
      </c>
      <c r="J15" s="15">
        <v>285.47348268660045</v>
      </c>
      <c r="K15" s="15">
        <v>1044.8329466329576</v>
      </c>
      <c r="L15" s="15">
        <v>1042.0529466329576</v>
      </c>
      <c r="M15" s="17"/>
      <c r="N15" s="15">
        <f t="shared" si="0"/>
        <v>-6968.0361986739208</v>
      </c>
    </row>
    <row r="16" spans="1:14" ht="18" customHeight="1" x14ac:dyDescent="0.25">
      <c r="A16" s="12">
        <f t="shared" si="1"/>
        <v>12</v>
      </c>
      <c r="B16" s="12">
        <f t="shared" si="1"/>
        <v>12</v>
      </c>
      <c r="C16" s="12">
        <v>251</v>
      </c>
      <c r="D16" s="12">
        <v>2558921</v>
      </c>
      <c r="E16" s="18" t="s">
        <v>28</v>
      </c>
      <c r="F16" s="15">
        <v>1539.3038869848349</v>
      </c>
      <c r="G16" s="16" t="s">
        <v>17</v>
      </c>
      <c r="H16" s="15">
        <v>58299.6</v>
      </c>
      <c r="I16" s="15">
        <v>386.33999999999651</v>
      </c>
      <c r="J16" s="15">
        <v>509.18663573933537</v>
      </c>
      <c r="K16" s="15">
        <v>1863.6230868059674</v>
      </c>
      <c r="L16" s="15">
        <v>1860.5030868059675</v>
      </c>
      <c r="M16" s="17">
        <v>1540</v>
      </c>
      <c r="N16" s="15">
        <f t="shared" si="0"/>
        <v>1859.8069737908027</v>
      </c>
    </row>
    <row r="17" spans="1:14" ht="18.75" customHeight="1" x14ac:dyDescent="0.25">
      <c r="A17" s="12">
        <f t="shared" si="1"/>
        <v>13</v>
      </c>
      <c r="B17" s="12">
        <f t="shared" si="1"/>
        <v>13</v>
      </c>
      <c r="C17" s="12" t="s">
        <v>29</v>
      </c>
      <c r="D17" s="12">
        <v>2815443</v>
      </c>
      <c r="E17" s="18" t="s">
        <v>30</v>
      </c>
      <c r="F17" s="15">
        <v>148.36348093932065</v>
      </c>
      <c r="G17" s="16" t="s">
        <v>17</v>
      </c>
      <c r="H17" s="15">
        <v>4327.33</v>
      </c>
      <c r="I17" s="15">
        <v>86.9399999999996</v>
      </c>
      <c r="J17" s="15">
        <v>114.58478570993947</v>
      </c>
      <c r="K17" s="15">
        <v>419.38031569837847</v>
      </c>
      <c r="L17" s="15">
        <v>417.78031569837844</v>
      </c>
      <c r="M17" s="17"/>
      <c r="N17" s="15">
        <f t="shared" si="0"/>
        <v>566.1437966376991</v>
      </c>
    </row>
    <row r="18" spans="1:14" ht="22.5" customHeight="1" x14ac:dyDescent="0.25">
      <c r="A18" s="12">
        <f t="shared" si="1"/>
        <v>14</v>
      </c>
      <c r="B18" s="12">
        <f t="shared" si="1"/>
        <v>14</v>
      </c>
      <c r="C18" s="12">
        <v>270</v>
      </c>
      <c r="D18" s="12">
        <v>2608101</v>
      </c>
      <c r="E18" s="18" t="s">
        <v>31</v>
      </c>
      <c r="F18" s="15">
        <v>-1785.1165706608776</v>
      </c>
      <c r="G18" s="16" t="s">
        <v>17</v>
      </c>
      <c r="H18" s="15">
        <v>29014.75</v>
      </c>
      <c r="I18" s="15">
        <v>177.72000000000116</v>
      </c>
      <c r="J18" s="15">
        <v>234.23059715172153</v>
      </c>
      <c r="K18" s="15">
        <v>857.28398557530079</v>
      </c>
      <c r="L18" s="15">
        <v>854.76398557530081</v>
      </c>
      <c r="M18" s="17">
        <v>15000</v>
      </c>
      <c r="N18" s="15">
        <f t="shared" si="0"/>
        <v>-15930.352585085577</v>
      </c>
    </row>
    <row r="19" spans="1:14" ht="20.25" customHeight="1" x14ac:dyDescent="0.25">
      <c r="A19" s="12">
        <f t="shared" si="1"/>
        <v>15</v>
      </c>
      <c r="B19" s="12">
        <f t="shared" si="1"/>
        <v>15</v>
      </c>
      <c r="C19" s="12">
        <v>276</v>
      </c>
      <c r="D19" s="12">
        <v>2795352</v>
      </c>
      <c r="E19" s="18" t="s">
        <v>32</v>
      </c>
      <c r="F19" s="15">
        <v>1166.8525619216362</v>
      </c>
      <c r="G19" s="16" t="s">
        <v>17</v>
      </c>
      <c r="H19" s="15">
        <v>14913.36</v>
      </c>
      <c r="I19" s="15">
        <v>18.050000000001091</v>
      </c>
      <c r="J19" s="15">
        <v>23.789456890551438</v>
      </c>
      <c r="K19" s="15">
        <v>87.069412219418268</v>
      </c>
      <c r="L19" s="15">
        <v>86.579412219418273</v>
      </c>
      <c r="M19" s="17">
        <v>952.07</v>
      </c>
      <c r="N19" s="15">
        <f t="shared" si="0"/>
        <v>301.36197414105447</v>
      </c>
    </row>
    <row r="20" spans="1:14" ht="18.75" customHeight="1" x14ac:dyDescent="0.25">
      <c r="A20" s="12">
        <f t="shared" si="1"/>
        <v>16</v>
      </c>
      <c r="B20" s="12">
        <f t="shared" si="1"/>
        <v>16</v>
      </c>
      <c r="C20" s="12">
        <v>312</v>
      </c>
      <c r="D20" s="12">
        <v>2556448</v>
      </c>
      <c r="E20" s="18" t="s">
        <v>33</v>
      </c>
      <c r="F20" s="15">
        <v>-2168.044631261484</v>
      </c>
      <c r="G20" s="16" t="s">
        <v>17</v>
      </c>
      <c r="H20" s="15">
        <v>9752.85</v>
      </c>
      <c r="I20" s="15">
        <v>112.39000000000124</v>
      </c>
      <c r="J20" s="15">
        <v>148.12726093789161</v>
      </c>
      <c r="K20" s="15">
        <v>542.14577503268333</v>
      </c>
      <c r="L20" s="15">
        <v>541.11577503268336</v>
      </c>
      <c r="M20" s="17"/>
      <c r="N20" s="15">
        <f t="shared" si="0"/>
        <v>-1626.9288562288007</v>
      </c>
    </row>
    <row r="21" spans="1:14" ht="16.5" customHeight="1" x14ac:dyDescent="0.25">
      <c r="A21" s="12">
        <f t="shared" si="1"/>
        <v>17</v>
      </c>
      <c r="B21" s="12">
        <f t="shared" si="1"/>
        <v>17</v>
      </c>
      <c r="C21" s="12">
        <v>314</v>
      </c>
      <c r="D21" s="12">
        <v>3896065</v>
      </c>
      <c r="E21" s="18" t="s">
        <v>34</v>
      </c>
      <c r="F21" s="15">
        <v>767.56218097668034</v>
      </c>
      <c r="G21" s="16" t="s">
        <v>17</v>
      </c>
      <c r="H21" s="15">
        <v>1278.9100000000001</v>
      </c>
      <c r="I21" s="15">
        <v>27.380000000000109</v>
      </c>
      <c r="J21" s="15">
        <v>36.086167848380143</v>
      </c>
      <c r="K21" s="15">
        <v>132.07537432507132</v>
      </c>
      <c r="L21" s="15">
        <v>131.53537432507133</v>
      </c>
      <c r="M21" s="17"/>
      <c r="N21" s="15">
        <f t="shared" si="0"/>
        <v>899.09755530175164</v>
      </c>
    </row>
    <row r="22" spans="1:14" ht="15.75" customHeight="1" x14ac:dyDescent="0.25">
      <c r="A22" s="12">
        <f t="shared" si="1"/>
        <v>18</v>
      </c>
      <c r="B22" s="12">
        <f t="shared" si="1"/>
        <v>18</v>
      </c>
      <c r="C22" s="12">
        <v>316</v>
      </c>
      <c r="D22" s="12">
        <v>2816948</v>
      </c>
      <c r="E22" s="18" t="s">
        <v>35</v>
      </c>
      <c r="F22" s="15">
        <v>-618.43292030575969</v>
      </c>
      <c r="G22" s="16" t="s">
        <v>17</v>
      </c>
      <c r="H22" s="15">
        <v>3044</v>
      </c>
      <c r="I22" s="15">
        <v>41.25</v>
      </c>
      <c r="J22" s="15">
        <v>54.366487353749996</v>
      </c>
      <c r="K22" s="15">
        <v>198.981343714725</v>
      </c>
      <c r="L22" s="15">
        <v>198.361343714725</v>
      </c>
      <c r="M22" s="17"/>
      <c r="N22" s="15">
        <f t="shared" si="0"/>
        <v>-420.07157659103473</v>
      </c>
    </row>
    <row r="23" spans="1:14" s="21" customFormat="1" ht="23.25" customHeight="1" x14ac:dyDescent="0.25">
      <c r="A23" s="12">
        <f t="shared" ref="A23:B38" si="2">A22+1</f>
        <v>19</v>
      </c>
      <c r="B23" s="12">
        <f t="shared" si="2"/>
        <v>19</v>
      </c>
      <c r="C23" s="12">
        <v>317</v>
      </c>
      <c r="D23" s="12">
        <v>2769820</v>
      </c>
      <c r="E23" s="22" t="s">
        <v>36</v>
      </c>
      <c r="F23" s="15">
        <v>600.41094281556025</v>
      </c>
      <c r="G23" s="16" t="s">
        <v>17</v>
      </c>
      <c r="H23" s="19">
        <v>115765.35</v>
      </c>
      <c r="I23" s="19">
        <v>95.05000000000291</v>
      </c>
      <c r="J23" s="15">
        <v>125.27356661755383</v>
      </c>
      <c r="K23" s="15">
        <v>458.50125382024703</v>
      </c>
      <c r="L23" s="15">
        <v>457.73125382024705</v>
      </c>
      <c r="M23" s="20"/>
      <c r="N23" s="15">
        <f t="shared" si="0"/>
        <v>1058.1421966358073</v>
      </c>
    </row>
    <row r="24" spans="1:14" ht="15.75" customHeight="1" x14ac:dyDescent="0.25">
      <c r="A24" s="12">
        <f t="shared" si="2"/>
        <v>20</v>
      </c>
      <c r="B24" s="12">
        <f t="shared" si="2"/>
        <v>20</v>
      </c>
      <c r="C24" s="12">
        <v>326</v>
      </c>
      <c r="D24" s="12">
        <v>2815429</v>
      </c>
      <c r="E24" s="18" t="s">
        <v>37</v>
      </c>
      <c r="F24" s="15">
        <v>-564.96069973732074</v>
      </c>
      <c r="G24" s="16" t="s">
        <v>17</v>
      </c>
      <c r="H24" s="15">
        <v>1089.75</v>
      </c>
      <c r="I24" s="15">
        <v>3.8800000000001091</v>
      </c>
      <c r="J24" s="15">
        <v>5.1137447498801434</v>
      </c>
      <c r="K24" s="15">
        <v>18.716305784561325</v>
      </c>
      <c r="L24" s="15">
        <v>18.596305784561324</v>
      </c>
      <c r="M24" s="17"/>
      <c r="N24" s="15">
        <f t="shared" si="0"/>
        <v>-546.36439395275943</v>
      </c>
    </row>
    <row r="25" spans="1:14" ht="18.75" customHeight="1" x14ac:dyDescent="0.25">
      <c r="A25" s="12">
        <f t="shared" si="2"/>
        <v>21</v>
      </c>
      <c r="B25" s="12">
        <f t="shared" si="2"/>
        <v>21</v>
      </c>
      <c r="C25" s="12">
        <v>345</v>
      </c>
      <c r="D25" s="12">
        <v>2807848</v>
      </c>
      <c r="E25" s="18" t="s">
        <v>38</v>
      </c>
      <c r="F25" s="15">
        <v>25.045210202879677</v>
      </c>
      <c r="G25" s="16" t="s">
        <v>17</v>
      </c>
      <c r="H25" s="15">
        <v>1855.6</v>
      </c>
      <c r="I25" s="15">
        <v>1.999999999998181E-2</v>
      </c>
      <c r="J25" s="15">
        <v>2.6359509019976024E-2</v>
      </c>
      <c r="K25" s="15">
        <v>9.6475803013112246E-2</v>
      </c>
      <c r="L25" s="15">
        <v>9.6475803013112246E-2</v>
      </c>
      <c r="M25" s="17"/>
      <c r="N25" s="15">
        <f t="shared" si="0"/>
        <v>25.14168600589279</v>
      </c>
    </row>
    <row r="26" spans="1:14" ht="18.75" customHeight="1" x14ac:dyDescent="0.25">
      <c r="A26" s="12">
        <f t="shared" si="2"/>
        <v>22</v>
      </c>
      <c r="B26" s="12">
        <f t="shared" si="2"/>
        <v>22</v>
      </c>
      <c r="C26" s="12">
        <v>348</v>
      </c>
      <c r="D26" s="12">
        <v>2598993</v>
      </c>
      <c r="E26" s="18" t="s">
        <v>39</v>
      </c>
      <c r="F26" s="15">
        <v>-92.931230062600008</v>
      </c>
      <c r="G26" s="16" t="s">
        <v>17</v>
      </c>
      <c r="H26" s="15">
        <v>62.54</v>
      </c>
      <c r="I26" s="15">
        <v>0.39999999999999858</v>
      </c>
      <c r="J26" s="15">
        <v>0.5271901803999981</v>
      </c>
      <c r="K26" s="15">
        <v>1.9295160602639931</v>
      </c>
      <c r="L26" s="15">
        <v>1.9195160602639931</v>
      </c>
      <c r="M26" s="17"/>
      <c r="N26" s="15">
        <f t="shared" si="0"/>
        <v>-91.011714002336021</v>
      </c>
    </row>
    <row r="27" spans="1:14" ht="19.5" customHeight="1" x14ac:dyDescent="0.25">
      <c r="A27" s="12">
        <f t="shared" si="2"/>
        <v>23</v>
      </c>
      <c r="B27" s="12">
        <f t="shared" si="2"/>
        <v>23</v>
      </c>
      <c r="C27" s="12">
        <v>360</v>
      </c>
      <c r="D27" s="12">
        <v>2816570</v>
      </c>
      <c r="E27" s="18" t="s">
        <v>40</v>
      </c>
      <c r="F27" s="15">
        <v>1990.0819558079604</v>
      </c>
      <c r="G27" s="16" t="s">
        <v>17</v>
      </c>
      <c r="H27" s="15">
        <v>23274.23</v>
      </c>
      <c r="I27" s="15">
        <v>301.38999999999942</v>
      </c>
      <c r="J27" s="15">
        <v>397.22462117688923</v>
      </c>
      <c r="K27" s="15">
        <v>1453.8421135074145</v>
      </c>
      <c r="L27" s="15">
        <v>1449.3121135074146</v>
      </c>
      <c r="M27" s="17">
        <v>1990.08</v>
      </c>
      <c r="N27" s="15">
        <f t="shared" si="0"/>
        <v>1449.314069315375</v>
      </c>
    </row>
    <row r="28" spans="1:14" ht="16.5" customHeight="1" x14ac:dyDescent="0.25">
      <c r="A28" s="12">
        <f t="shared" si="2"/>
        <v>24</v>
      </c>
      <c r="B28" s="12">
        <f t="shared" si="2"/>
        <v>24</v>
      </c>
      <c r="C28" s="12">
        <v>39</v>
      </c>
      <c r="D28" s="12">
        <v>3904375</v>
      </c>
      <c r="E28" s="18" t="s">
        <v>41</v>
      </c>
      <c r="F28" s="15">
        <v>1034.9446599151211</v>
      </c>
      <c r="G28" s="16" t="s">
        <v>17</v>
      </c>
      <c r="H28" s="15">
        <v>26706.240000000002</v>
      </c>
      <c r="I28" s="15">
        <v>804.46000000000276</v>
      </c>
      <c r="J28" s="15">
        <v>1060.2585313114635</v>
      </c>
      <c r="K28" s="15">
        <v>3880.5462245999565</v>
      </c>
      <c r="L28" s="15">
        <v>3877.6762245999566</v>
      </c>
      <c r="M28" s="17">
        <v>2000</v>
      </c>
      <c r="N28" s="15">
        <f t="shared" si="0"/>
        <v>2912.6208845150777</v>
      </c>
    </row>
    <row r="29" spans="1:14" ht="19.5" customHeight="1" x14ac:dyDescent="0.25">
      <c r="A29" s="12">
        <f t="shared" si="2"/>
        <v>25</v>
      </c>
      <c r="B29" s="12">
        <f t="shared" si="2"/>
        <v>25</v>
      </c>
      <c r="C29" s="12">
        <v>400</v>
      </c>
      <c r="D29" s="12">
        <v>2804906</v>
      </c>
      <c r="E29" s="18" t="s">
        <v>42</v>
      </c>
      <c r="F29" s="15">
        <v>7921.1413795527969</v>
      </c>
      <c r="G29" s="16" t="s">
        <v>17</v>
      </c>
      <c r="H29" s="15">
        <v>215367.78</v>
      </c>
      <c r="I29" s="15">
        <v>788.88999999998487</v>
      </c>
      <c r="J29" s="15">
        <v>1039.7376535393701</v>
      </c>
      <c r="K29" s="15">
        <v>3805.4398119540947</v>
      </c>
      <c r="L29" s="15">
        <v>3799.3298119540946</v>
      </c>
      <c r="M29" s="17">
        <v>8300</v>
      </c>
      <c r="N29" s="15">
        <f t="shared" si="0"/>
        <v>3420.471191506891</v>
      </c>
    </row>
    <row r="30" spans="1:14" ht="18.75" customHeight="1" x14ac:dyDescent="0.25">
      <c r="A30" s="12">
        <f t="shared" si="2"/>
        <v>26</v>
      </c>
      <c r="B30" s="12">
        <f t="shared" si="2"/>
        <v>26</v>
      </c>
      <c r="C30" s="12">
        <v>405</v>
      </c>
      <c r="D30" s="12">
        <v>2806572</v>
      </c>
      <c r="E30" s="18" t="s">
        <v>43</v>
      </c>
      <c r="F30" s="15">
        <v>742.8568371620006</v>
      </c>
      <c r="G30" s="16" t="s">
        <v>17</v>
      </c>
      <c r="H30" s="15">
        <v>9328.17</v>
      </c>
      <c r="I30" s="15">
        <v>152.27000000000044</v>
      </c>
      <c r="J30" s="15">
        <v>200.68812192377055</v>
      </c>
      <c r="K30" s="15">
        <v>734.51852624100025</v>
      </c>
      <c r="L30" s="15">
        <v>732.7085262410003</v>
      </c>
      <c r="M30" s="17"/>
      <c r="N30" s="15">
        <f t="shared" si="0"/>
        <v>1475.5653634030009</v>
      </c>
    </row>
    <row r="31" spans="1:14" ht="19.5" customHeight="1" x14ac:dyDescent="0.25">
      <c r="A31" s="12">
        <f t="shared" si="2"/>
        <v>27</v>
      </c>
      <c r="B31" s="12">
        <f t="shared" si="2"/>
        <v>27</v>
      </c>
      <c r="C31" s="12">
        <v>41</v>
      </c>
      <c r="D31" s="12">
        <v>3887317</v>
      </c>
      <c r="E31" s="18" t="s">
        <v>44</v>
      </c>
      <c r="F31" s="15">
        <v>-79.396827053600305</v>
      </c>
      <c r="G31" s="16" t="s">
        <v>17</v>
      </c>
      <c r="H31" s="15">
        <v>1285.6199999999999</v>
      </c>
      <c r="I31" s="15">
        <v>19.039999999999964</v>
      </c>
      <c r="J31" s="15">
        <v>25.09425258703995</v>
      </c>
      <c r="K31" s="15">
        <v>91.844964468566218</v>
      </c>
      <c r="L31" s="15">
        <v>91.524964468566225</v>
      </c>
      <c r="M31" s="17"/>
      <c r="N31" s="15">
        <f t="shared" si="0"/>
        <v>12.12813741496592</v>
      </c>
    </row>
    <row r="32" spans="1:14" ht="21.75" customHeight="1" x14ac:dyDescent="0.25">
      <c r="A32" s="12">
        <f t="shared" si="2"/>
        <v>28</v>
      </c>
      <c r="B32" s="12">
        <f t="shared" si="2"/>
        <v>28</v>
      </c>
      <c r="C32" s="12">
        <v>42</v>
      </c>
      <c r="D32" s="12">
        <v>3886964</v>
      </c>
      <c r="E32" s="18" t="s">
        <v>45</v>
      </c>
      <c r="F32" s="15">
        <v>331.88062048608015</v>
      </c>
      <c r="G32" s="16" t="s">
        <v>17</v>
      </c>
      <c r="H32" s="15">
        <v>1653.19</v>
      </c>
      <c r="I32" s="15">
        <v>23.5</v>
      </c>
      <c r="J32" s="15">
        <v>30.972423098499998</v>
      </c>
      <c r="K32" s="15">
        <v>113.35906854050999</v>
      </c>
      <c r="L32" s="15">
        <v>112.54906854050999</v>
      </c>
      <c r="M32" s="17"/>
      <c r="N32" s="15">
        <f t="shared" si="0"/>
        <v>444.42968902659015</v>
      </c>
    </row>
    <row r="33" spans="1:18" ht="19.5" customHeight="1" x14ac:dyDescent="0.25">
      <c r="A33" s="12">
        <f t="shared" si="2"/>
        <v>29</v>
      </c>
      <c r="B33" s="12">
        <f t="shared" si="2"/>
        <v>29</v>
      </c>
      <c r="C33" s="12">
        <v>91</v>
      </c>
      <c r="D33" s="12">
        <v>2802794</v>
      </c>
      <c r="E33" s="18" t="s">
        <v>46</v>
      </c>
      <c r="F33" s="15">
        <v>-604.9083922645608</v>
      </c>
      <c r="G33" s="23">
        <v>45152</v>
      </c>
      <c r="H33" s="15">
        <v>1641.34</v>
      </c>
      <c r="I33" s="15">
        <v>54.41</v>
      </c>
      <c r="J33" s="15">
        <v>71.711044288909989</v>
      </c>
      <c r="K33" s="15">
        <v>262.46242209741058</v>
      </c>
      <c r="L33" s="15">
        <v>319.02242209741058</v>
      </c>
      <c r="M33" s="17"/>
      <c r="N33" s="15">
        <f t="shared" si="0"/>
        <v>-285.88597016715022</v>
      </c>
      <c r="R33" s="24"/>
    </row>
    <row r="34" spans="1:18" ht="19.5" customHeight="1" x14ac:dyDescent="0.25">
      <c r="A34" s="12">
        <f t="shared" si="2"/>
        <v>30</v>
      </c>
      <c r="B34" s="12">
        <f t="shared" si="2"/>
        <v>30</v>
      </c>
      <c r="C34" s="12">
        <v>159</v>
      </c>
      <c r="D34" s="12">
        <v>3851920</v>
      </c>
      <c r="E34" s="18" t="s">
        <v>47</v>
      </c>
      <c r="F34" s="15">
        <v>790.05178955175995</v>
      </c>
      <c r="G34" s="16" t="s">
        <v>17</v>
      </c>
      <c r="H34" s="15">
        <v>296.27</v>
      </c>
      <c r="I34" s="15">
        <v>13.579999999999984</v>
      </c>
      <c r="J34" s="15">
        <v>17.898106624579977</v>
      </c>
      <c r="K34" s="15">
        <v>65.507070245962723</v>
      </c>
      <c r="L34" s="15">
        <v>65.277070245962719</v>
      </c>
      <c r="M34" s="17"/>
      <c r="N34" s="15">
        <f t="shared" si="0"/>
        <v>855.32885979772266</v>
      </c>
    </row>
    <row r="35" spans="1:18" ht="19.5" customHeight="1" x14ac:dyDescent="0.25">
      <c r="A35" s="12">
        <f t="shared" si="2"/>
        <v>31</v>
      </c>
      <c r="B35" s="12">
        <f t="shared" si="2"/>
        <v>31</v>
      </c>
      <c r="C35" s="12">
        <v>88</v>
      </c>
      <c r="D35" s="12">
        <v>3288231</v>
      </c>
      <c r="E35" s="18" t="s">
        <v>48</v>
      </c>
      <c r="F35" s="15">
        <v>1986.0479885253167</v>
      </c>
      <c r="G35" s="16" t="s">
        <v>17</v>
      </c>
      <c r="H35" s="15">
        <v>27815.32</v>
      </c>
      <c r="I35" s="15">
        <v>381.75</v>
      </c>
      <c r="J35" s="15">
        <v>503.13712841924996</v>
      </c>
      <c r="K35" s="15">
        <v>1841.4818900144548</v>
      </c>
      <c r="L35" s="15">
        <v>1836.8018900144548</v>
      </c>
      <c r="M35" s="17">
        <v>2000</v>
      </c>
      <c r="N35" s="15">
        <f t="shared" si="0"/>
        <v>1822.8498785397715</v>
      </c>
    </row>
    <row r="36" spans="1:18" ht="19.5" customHeight="1" x14ac:dyDescent="0.25">
      <c r="A36" s="12">
        <f t="shared" si="2"/>
        <v>32</v>
      </c>
      <c r="B36" s="12">
        <f t="shared" si="2"/>
        <v>32</v>
      </c>
      <c r="C36" s="12">
        <v>89</v>
      </c>
      <c r="D36" s="12">
        <v>3284556</v>
      </c>
      <c r="E36" s="18" t="s">
        <v>49</v>
      </c>
      <c r="F36" s="15">
        <v>-127.02883905380016</v>
      </c>
      <c r="G36" s="16" t="s">
        <v>17</v>
      </c>
      <c r="H36" s="15">
        <v>4584.7299999999996</v>
      </c>
      <c r="I36" s="15">
        <v>1.0999999999994543</v>
      </c>
      <c r="J36" s="15">
        <v>1.4497729960992807</v>
      </c>
      <c r="K36" s="15">
        <v>5.3061691657233672</v>
      </c>
      <c r="L36" s="15">
        <v>5.2861691657233676</v>
      </c>
      <c r="M36" s="17"/>
      <c r="N36" s="15">
        <f t="shared" si="0"/>
        <v>-121.74266988807679</v>
      </c>
    </row>
    <row r="37" spans="1:18" ht="19.5" customHeight="1" x14ac:dyDescent="0.25">
      <c r="A37" s="12">
        <f t="shared" si="2"/>
        <v>33</v>
      </c>
      <c r="B37" s="12">
        <f t="shared" si="2"/>
        <v>33</v>
      </c>
      <c r="C37" s="12">
        <v>349</v>
      </c>
      <c r="D37" s="12">
        <v>2754160</v>
      </c>
      <c r="E37" s="18" t="s">
        <v>50</v>
      </c>
      <c r="F37" s="15">
        <v>290.49140585895952</v>
      </c>
      <c r="G37" s="16" t="s">
        <v>17</v>
      </c>
      <c r="H37" s="15">
        <v>7991.51</v>
      </c>
      <c r="I37" s="15">
        <v>20.140000000000327</v>
      </c>
      <c r="J37" s="15">
        <v>26.544025583140428</v>
      </c>
      <c r="K37" s="15">
        <v>97.15113363429397</v>
      </c>
      <c r="L37" s="15">
        <v>96.261133634293969</v>
      </c>
      <c r="M37" s="17">
        <v>500</v>
      </c>
      <c r="N37" s="15">
        <f t="shared" si="0"/>
        <v>-113.24746050674651</v>
      </c>
    </row>
    <row r="38" spans="1:18" ht="19.5" customHeight="1" x14ac:dyDescent="0.25">
      <c r="A38" s="12">
        <f t="shared" si="2"/>
        <v>34</v>
      </c>
      <c r="B38" s="12">
        <f t="shared" si="2"/>
        <v>34</v>
      </c>
      <c r="C38" s="12">
        <v>356</v>
      </c>
      <c r="D38" s="12">
        <v>2807715</v>
      </c>
      <c r="E38" s="18" t="s">
        <v>51</v>
      </c>
      <c r="F38" s="15">
        <v>402.95941508355941</v>
      </c>
      <c r="G38" s="16" t="s">
        <v>17</v>
      </c>
      <c r="H38" s="15">
        <v>1941.39</v>
      </c>
      <c r="I38" s="15">
        <v>2.5200000000002092</v>
      </c>
      <c r="J38" s="15">
        <v>3.3212981365202756</v>
      </c>
      <c r="K38" s="15">
        <v>12.155951179664209</v>
      </c>
      <c r="L38" s="15">
        <v>11.95595117966421</v>
      </c>
      <c r="M38" s="17">
        <v>403</v>
      </c>
      <c r="N38" s="15">
        <f t="shared" si="0"/>
        <v>11.915366263223632</v>
      </c>
    </row>
    <row r="39" spans="1:18" ht="19.5" customHeight="1" x14ac:dyDescent="0.25">
      <c r="A39" s="12">
        <f t="shared" ref="A39:B42" si="3">A38+1</f>
        <v>35</v>
      </c>
      <c r="B39" s="12">
        <f t="shared" si="3"/>
        <v>35</v>
      </c>
      <c r="C39" s="12">
        <v>5</v>
      </c>
      <c r="D39" s="12">
        <v>2815470</v>
      </c>
      <c r="E39" s="18" t="s">
        <v>52</v>
      </c>
      <c r="F39" s="15">
        <v>75.818900878479909</v>
      </c>
      <c r="G39" s="16" t="s">
        <v>17</v>
      </c>
      <c r="H39" s="15">
        <v>616.34</v>
      </c>
      <c r="I39" s="15">
        <v>0.83000000000004093</v>
      </c>
      <c r="J39" s="15">
        <v>1.093919624330054</v>
      </c>
      <c r="K39" s="15">
        <v>4.0037458250479974</v>
      </c>
      <c r="L39" s="15">
        <v>3.9837458250479973</v>
      </c>
      <c r="M39" s="17"/>
      <c r="N39" s="15">
        <f t="shared" si="0"/>
        <v>79.802646703527913</v>
      </c>
    </row>
    <row r="40" spans="1:18" ht="19.5" customHeight="1" x14ac:dyDescent="0.25">
      <c r="A40" s="12">
        <f t="shared" si="3"/>
        <v>36</v>
      </c>
      <c r="B40" s="12">
        <f t="shared" si="3"/>
        <v>36</v>
      </c>
      <c r="C40" s="12">
        <v>50</v>
      </c>
      <c r="D40" s="12">
        <v>2558910</v>
      </c>
      <c r="E40" s="18" t="s">
        <v>53</v>
      </c>
      <c r="F40" s="15">
        <v>3601.7903373416398</v>
      </c>
      <c r="G40" s="16" t="s">
        <v>17</v>
      </c>
      <c r="H40" s="15">
        <v>998.81</v>
      </c>
      <c r="I40" s="15">
        <v>88.959999999999923</v>
      </c>
      <c r="J40" s="15">
        <v>117.2470961209599</v>
      </c>
      <c r="K40" s="15">
        <v>429.12437180271326</v>
      </c>
      <c r="L40" s="15">
        <v>427.93437180271326</v>
      </c>
      <c r="M40" s="17"/>
      <c r="N40" s="15">
        <f t="shared" si="0"/>
        <v>4029.7247091443533</v>
      </c>
    </row>
    <row r="41" spans="1:18" ht="19.5" customHeight="1" x14ac:dyDescent="0.25">
      <c r="A41" s="12">
        <f t="shared" si="3"/>
        <v>37</v>
      </c>
      <c r="B41" s="12">
        <f t="shared" si="3"/>
        <v>37</v>
      </c>
      <c r="C41" s="12">
        <v>53</v>
      </c>
      <c r="D41" s="12">
        <v>2815783</v>
      </c>
      <c r="E41" s="18" t="s">
        <v>54</v>
      </c>
      <c r="F41" s="15">
        <v>0.40230235411992515</v>
      </c>
      <c r="G41" s="16" t="s">
        <v>17</v>
      </c>
      <c r="H41" s="15">
        <v>1126.81</v>
      </c>
      <c r="I41" s="15">
        <v>1.999999999998181E-2</v>
      </c>
      <c r="J41" s="15">
        <v>2.6359509019976024E-2</v>
      </c>
      <c r="K41" s="15">
        <v>9.6475803013112246E-2</v>
      </c>
      <c r="L41" s="15">
        <v>9.6475803013112246E-2</v>
      </c>
      <c r="M41" s="17"/>
      <c r="N41" s="15">
        <f t="shared" si="0"/>
        <v>0.49877815713303741</v>
      </c>
    </row>
    <row r="42" spans="1:18" ht="19.5" customHeight="1" x14ac:dyDescent="0.25">
      <c r="A42" s="12">
        <f t="shared" si="3"/>
        <v>38</v>
      </c>
      <c r="B42" s="12">
        <f>B41+1</f>
        <v>38</v>
      </c>
      <c r="C42" s="12">
        <v>362</v>
      </c>
      <c r="D42" s="12">
        <v>3290557</v>
      </c>
      <c r="E42" s="18" t="s">
        <v>55</v>
      </c>
      <c r="F42" s="15">
        <v>-1484.4009327711601</v>
      </c>
      <c r="G42" s="16" t="s">
        <v>17</v>
      </c>
      <c r="H42" s="15">
        <v>208.9</v>
      </c>
      <c r="I42" s="15">
        <v>25.400000000000006</v>
      </c>
      <c r="J42" s="15">
        <v>33.476576455400007</v>
      </c>
      <c r="K42" s="15">
        <v>122.52426982676403</v>
      </c>
      <c r="L42" s="15">
        <v>122.48426982676402</v>
      </c>
      <c r="M42" s="17"/>
      <c r="N42" s="15">
        <f t="shared" si="0"/>
        <v>-1361.9166629443962</v>
      </c>
    </row>
    <row r="43" spans="1:18" ht="19.5" customHeight="1" x14ac:dyDescent="0.25">
      <c r="A43" s="12"/>
      <c r="B43" s="12">
        <f t="shared" ref="B43:B44" si="4">B42+1</f>
        <v>39</v>
      </c>
      <c r="C43" s="12">
        <v>114</v>
      </c>
      <c r="D43" s="12">
        <v>3901417</v>
      </c>
      <c r="E43" s="25" t="s">
        <v>56</v>
      </c>
      <c r="F43" s="15">
        <v>15.152800177082012</v>
      </c>
      <c r="G43" s="16" t="s">
        <v>17</v>
      </c>
      <c r="H43" s="15">
        <v>10305.57</v>
      </c>
      <c r="I43" s="15">
        <v>0</v>
      </c>
      <c r="J43" s="15">
        <v>0</v>
      </c>
      <c r="K43" s="15">
        <v>0</v>
      </c>
      <c r="L43" s="15">
        <v>-0.02</v>
      </c>
      <c r="M43" s="17"/>
      <c r="N43" s="15">
        <f t="shared" si="0"/>
        <v>15.132800177082013</v>
      </c>
    </row>
    <row r="44" spans="1:18" ht="19.5" customHeight="1" x14ac:dyDescent="0.25">
      <c r="A44" s="12"/>
      <c r="B44" s="12">
        <f t="shared" si="4"/>
        <v>40</v>
      </c>
      <c r="C44" s="12">
        <v>255</v>
      </c>
      <c r="D44" s="12">
        <v>2622325</v>
      </c>
      <c r="E44" s="25" t="s">
        <v>57</v>
      </c>
      <c r="F44" s="15">
        <v>92.48544823632011</v>
      </c>
      <c r="G44" s="16" t="s">
        <v>17</v>
      </c>
      <c r="H44" s="15">
        <v>961.36</v>
      </c>
      <c r="I44" s="15">
        <v>3.7799999999999727</v>
      </c>
      <c r="J44" s="15">
        <v>4.9819472047799636</v>
      </c>
      <c r="K44" s="15">
        <v>18.233926769494666</v>
      </c>
      <c r="L44" s="15">
        <v>18.103926769494667</v>
      </c>
      <c r="M44" s="17"/>
      <c r="N44" s="15">
        <f t="shared" si="0"/>
        <v>110.58937500581477</v>
      </c>
    </row>
    <row r="45" spans="1:18" ht="29.25" customHeight="1" x14ac:dyDescent="0.25">
      <c r="A45" s="26"/>
      <c r="B45" s="26"/>
      <c r="C45" s="26"/>
      <c r="D45" s="26"/>
      <c r="E45" s="27" t="s">
        <v>58</v>
      </c>
      <c r="F45" s="28">
        <v>15572.53965998762</v>
      </c>
      <c r="G45" s="28"/>
      <c r="H45" s="28"/>
      <c r="I45" s="28">
        <f t="shared" ref="I45:N45" si="5">SUM(I5:I44)</f>
        <v>5766.4199999999864</v>
      </c>
      <c r="J45" s="28">
        <f t="shared" si="5"/>
        <v>7600.0000001554026</v>
      </c>
      <c r="K45" s="28">
        <f t="shared" si="5"/>
        <v>27816.000000568787</v>
      </c>
      <c r="L45" s="28">
        <f t="shared" si="5"/>
        <v>27816.000000568776</v>
      </c>
      <c r="M45" s="28">
        <f t="shared" si="5"/>
        <v>39386.19</v>
      </c>
      <c r="N45" s="28">
        <f t="shared" si="5"/>
        <v>4002.3496605563928</v>
      </c>
    </row>
    <row r="46" spans="1:18" ht="36" customHeight="1" x14ac:dyDescent="0.25">
      <c r="A46" s="29"/>
      <c r="B46" s="29"/>
      <c r="C46" s="29"/>
      <c r="D46" s="29"/>
      <c r="E46" s="30" t="s">
        <v>59</v>
      </c>
      <c r="F46" s="31"/>
      <c r="G46" s="31"/>
      <c r="H46" s="31"/>
      <c r="I46" s="32">
        <v>7600</v>
      </c>
      <c r="J46" s="31"/>
      <c r="K46" s="32">
        <v>27816</v>
      </c>
      <c r="L46" s="32"/>
      <c r="M46" s="31"/>
      <c r="N46" s="31"/>
    </row>
    <row r="48" spans="1:18" x14ac:dyDescent="0.25">
      <c r="H48" s="33"/>
      <c r="I48" s="34"/>
      <c r="J48" s="34"/>
      <c r="P48" s="34"/>
      <c r="Q48" s="34"/>
      <c r="R48" s="13"/>
    </row>
  </sheetData>
  <mergeCells count="3">
    <mergeCell ref="E3:I3"/>
    <mergeCell ref="I48:J48"/>
    <mergeCell ref="P48:Q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2023-10-10T11:40:34Z</dcterms:modified>
</cp:coreProperties>
</file>