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август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J45" i="1" l="1"/>
  <c r="K45" i="1"/>
  <c r="I45" i="1"/>
  <c r="F45" i="1"/>
  <c r="M45" i="1"/>
  <c r="L45" i="1"/>
  <c r="K6" i="1" l="1"/>
  <c r="K7" i="1"/>
  <c r="K13" i="1"/>
  <c r="K14" i="1"/>
  <c r="K15" i="1"/>
  <c r="K19" i="1"/>
  <c r="K23" i="1"/>
  <c r="K26" i="1"/>
  <c r="K29" i="1"/>
  <c r="K30" i="1"/>
  <c r="K31" i="1"/>
  <c r="K35" i="1"/>
  <c r="K37" i="1"/>
  <c r="K38" i="1"/>
  <c r="K39" i="1"/>
  <c r="K43" i="1"/>
  <c r="K46" i="1"/>
  <c r="K44" i="1"/>
  <c r="K42" i="1"/>
  <c r="K41" i="1"/>
  <c r="K40" i="1"/>
  <c r="K36" i="1"/>
  <c r="K34" i="1"/>
  <c r="K33" i="1"/>
  <c r="K32" i="1"/>
  <c r="K28" i="1"/>
  <c r="K27" i="1"/>
  <c r="K25" i="1"/>
  <c r="K24" i="1"/>
  <c r="K22" i="1"/>
  <c r="K21" i="1"/>
  <c r="K20" i="1"/>
  <c r="K18" i="1"/>
  <c r="K17" i="1"/>
  <c r="K16" i="1"/>
  <c r="K12" i="1"/>
  <c r="K11" i="1"/>
  <c r="K10" i="1"/>
  <c r="K9" i="1"/>
  <c r="K8" i="1"/>
  <c r="K5" i="1" l="1"/>
  <c r="M7" i="1" l="1"/>
  <c r="M10" i="1"/>
  <c r="M11" i="1"/>
  <c r="M14" i="1"/>
  <c r="M15" i="1"/>
  <c r="M18" i="1"/>
  <c r="M19" i="1"/>
  <c r="M22" i="1"/>
  <c r="M23" i="1"/>
  <c r="M26" i="1"/>
  <c r="M27" i="1"/>
  <c r="M30" i="1"/>
  <c r="M31" i="1"/>
  <c r="M34" i="1"/>
  <c r="M35" i="1"/>
  <c r="M38" i="1"/>
  <c r="M39" i="1"/>
  <c r="M43" i="1"/>
  <c r="M44" i="1"/>
  <c r="M8" i="1"/>
  <c r="M9" i="1"/>
  <c r="M12" i="1"/>
  <c r="M13" i="1"/>
  <c r="M16" i="1"/>
  <c r="M17" i="1"/>
  <c r="M20" i="1"/>
  <c r="M21" i="1"/>
  <c r="M24" i="1"/>
  <c r="M25" i="1"/>
  <c r="M28" i="1"/>
  <c r="M29" i="1"/>
  <c r="M32" i="1"/>
  <c r="M33" i="1"/>
  <c r="M36" i="1"/>
  <c r="M37" i="1"/>
  <c r="M40" i="1"/>
  <c r="M41" i="1"/>
  <c r="M6" i="1"/>
  <c r="M5" i="1"/>
  <c r="M42" i="1" l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<sst xmlns="http://schemas.openxmlformats.org/spreadsheetml/2006/main" count="58" uniqueCount="58">
  <si>
    <t>Партнерство 1</t>
  </si>
  <si>
    <t>№ п/п</t>
  </si>
  <si>
    <t>Номер участка</t>
  </si>
  <si>
    <t xml:space="preserve">Серийный нормнр счетчика </t>
  </si>
  <si>
    <t>Наименование_Точки_Учета</t>
  </si>
  <si>
    <t>Потребление, кВт</t>
  </si>
  <si>
    <t xml:space="preserve"> СуммАктЭн </t>
  </si>
  <si>
    <t>П1 105_Парамонова Н.А.</t>
  </si>
  <si>
    <t>П1 136_Евдокимов А.Н.</t>
  </si>
  <si>
    <t>П1 139_Гриул М.А.</t>
  </si>
  <si>
    <t>П1 169_170 Мещерская Н.В.</t>
  </si>
  <si>
    <t>П1 204_Мистрюкова М.М.</t>
  </si>
  <si>
    <t>П1 205_Поротиков А.Н.</t>
  </si>
  <si>
    <t>П1 206_Нестерович Е.Н.</t>
  </si>
  <si>
    <t xml:space="preserve">П1 207 Нестерович А.Н. </t>
  </si>
  <si>
    <t>П1 23_Постолатий В.А.</t>
  </si>
  <si>
    <t>П1 251_Бухтуева М.В.</t>
  </si>
  <si>
    <t>269Б</t>
  </si>
  <si>
    <t>П1 269Б_Фокин Д.Л.</t>
  </si>
  <si>
    <t>П1 270_Макарова Е.Ю.</t>
  </si>
  <si>
    <t>П1 276_Тельнов Р.А.</t>
  </si>
  <si>
    <t>П1 312 Борисов С.А.</t>
  </si>
  <si>
    <t>П1 314_Завадский А.Н.</t>
  </si>
  <si>
    <t>П1 316_Полещук Э.В</t>
  </si>
  <si>
    <t>П1 317_Мокрушина Е.В.</t>
  </si>
  <si>
    <t>П1 326_Сукова Н.И.</t>
  </si>
  <si>
    <t>П1 345_Михасева Т.А.</t>
  </si>
  <si>
    <t>П1 348_Шилько И.П.</t>
  </si>
  <si>
    <t>П1 360_Герасимович В.П.</t>
  </si>
  <si>
    <t>П1 39_Негина Л.А.</t>
  </si>
  <si>
    <t>П1 400_Новиков В.О.</t>
  </si>
  <si>
    <t>П1 405 Коркина Е.А.</t>
  </si>
  <si>
    <t>П1 41_Виноградова Т.Д.</t>
  </si>
  <si>
    <t>П1 42_Яковлев В.Г.</t>
  </si>
  <si>
    <t>П1 91_Тихонов Е.В.</t>
  </si>
  <si>
    <t>П1.2 159_Романова О.А.</t>
  </si>
  <si>
    <t>П1.2 88_Григорьев А.С.</t>
  </si>
  <si>
    <t>П1.3 349_Бойко А.В.</t>
  </si>
  <si>
    <t>П1.3 356_Волкова О.В.</t>
  </si>
  <si>
    <t>П1.3 5_Елисеева Т.К.</t>
  </si>
  <si>
    <t>П1.3 50_Коваленко В.Е.</t>
  </si>
  <si>
    <t>П1.3 53_Процыкова М.А.</t>
  </si>
  <si>
    <t>П1.4 362_Будников В.Т.</t>
  </si>
  <si>
    <t>ИТОГО</t>
  </si>
  <si>
    <t>дата снятия показаний</t>
  </si>
  <si>
    <t>П1 222_Кайков Н.А.</t>
  </si>
  <si>
    <t xml:space="preserve">апрель 2022 </t>
  </si>
  <si>
    <t>П1 167_168_Головина О.В.</t>
  </si>
  <si>
    <t>К оплате в Красноярсэнергосбыт, руб</t>
  </si>
  <si>
    <t>П1.2 89_Марков В.А.</t>
  </si>
  <si>
    <t>Сумма к оплате по тарифу 3,66 руб.</t>
  </si>
  <si>
    <t>П1.5 114 Мамедов А.М.</t>
  </si>
  <si>
    <t>П1.5 255 Романов А.Е.</t>
  </si>
  <si>
    <t>Переплата (-)
Долг(+) 
на 01.08.2023</t>
  </si>
  <si>
    <t>Оплачено в августе</t>
  </si>
  <si>
    <t>август 2023</t>
  </si>
  <si>
    <t>Переплата (-)
Долг(+) 
на 01.09.2023</t>
  </si>
  <si>
    <t>Потребление + потери (7,84%)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</si>
</sst>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000"/>
  </numFmts>
  <fonts count="10" x14ac:knownFonts="1">
    <font>
      <sz val="11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ABF8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top" wrapText="1"/>
    </xf>
    <xf numFmtId="0" fontId="0" fillId="0" borderId="0" xfId="0" applyAlignment="1">
      <alignment vertical="center"/>
    </xf>
    <xf numFmtId="4" fontId="3" fillId="6" borderId="2" xfId="0" applyNumberFormat="1" applyFont="1" applyFill="1" applyBorder="1" applyAlignment="1">
      <alignment vertical="center"/>
    </xf>
    <xf numFmtId="0" fontId="5" fillId="7" borderId="4" xfId="0" applyFont="1" applyFill="1" applyBorder="1" applyAlignment="1">
      <alignment vertical="top" wrapText="1"/>
    </xf>
    <xf numFmtId="4" fontId="6" fillId="8" borderId="2" xfId="0" applyNumberFormat="1" applyFont="1" applyFill="1" applyBorder="1" applyAlignment="1">
      <alignment horizontal="center" vertical="top" wrapText="1"/>
    </xf>
    <xf numFmtId="0" fontId="6" fillId="8" borderId="2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/>
    <xf numFmtId="4" fontId="0" fillId="0" borderId="2" xfId="0" applyNumberFormat="1" applyBorder="1"/>
    <xf numFmtId="4" fontId="0" fillId="5" borderId="2" xfId="0" applyNumberFormat="1" applyFill="1" applyBorder="1"/>
    <xf numFmtId="4" fontId="0" fillId="5" borderId="2" xfId="0" applyNumberFormat="1" applyFill="1" applyBorder="1" applyAlignment="1">
      <alignment vertical="center"/>
    </xf>
    <xf numFmtId="49" fontId="1" fillId="2" borderId="5" xfId="0" applyNumberFormat="1" applyFont="1" applyFill="1" applyBorder="1" applyAlignment="1"/>
    <xf numFmtId="4" fontId="0" fillId="0" borderId="2" xfId="0" applyNumberFormat="1" applyBorder="1" applyAlignment="1">
      <alignment vertical="center"/>
    </xf>
    <xf numFmtId="4" fontId="7" fillId="7" borderId="2" xfId="0" applyNumberFormat="1" applyFont="1" applyFill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4" fontId="0" fillId="0" borderId="0" xfId="0" applyNumberFormat="1"/>
    <xf numFmtId="0" fontId="6" fillId="8" borderId="2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/>
    <xf numFmtId="0" fontId="0" fillId="9" borderId="1" xfId="0" applyFill="1" applyBorder="1" applyAlignment="1"/>
    <xf numFmtId="49" fontId="9" fillId="9" borderId="1" xfId="0" applyNumberFormat="1" applyFont="1" applyFill="1" applyBorder="1" applyAlignment="1"/>
    <xf numFmtId="4" fontId="6" fillId="8" borderId="2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vertical="top" wrapText="1"/>
    </xf>
    <xf numFmtId="0" fontId="0" fillId="0" borderId="0" xfId="0" applyAlignment="1">
      <alignment horizontal="center"/>
    </xf>
    <xf numFmtId="165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topLeftCell="B7" workbookViewId="0">
      <selection activeCell="K4" sqref="K4"/>
    </sheetView>
  </sheetViews>
  <sheetFormatPr defaultRowHeight="15" x14ac:dyDescent="0.25"/>
  <cols>
    <col min="1" max="1" width="0" hidden="1" customWidth="1"/>
    <col min="5" max="5" width="30.140625" customWidth="1"/>
    <col min="6" max="7" width="10.140625" bestFit="1" customWidth="1"/>
    <col min="8" max="8" width="11.5703125" customWidth="1"/>
    <col min="9" max="9" width="9.28515625" customWidth="1"/>
    <col min="11" max="11" width="10.5703125" customWidth="1"/>
    <col min="12" max="12" width="10.42578125" customWidth="1"/>
    <col min="13" max="13" width="11.28515625" customWidth="1"/>
  </cols>
  <sheetData>
    <row r="1" spans="1:13" ht="18.75" x14ac:dyDescent="0.3">
      <c r="E1" s="22" t="s">
        <v>0</v>
      </c>
    </row>
    <row r="3" spans="1:13" ht="21" x14ac:dyDescent="0.35">
      <c r="A3" s="19" t="s">
        <v>46</v>
      </c>
      <c r="B3" s="25"/>
      <c r="C3" s="25"/>
      <c r="D3" s="25"/>
      <c r="E3" s="25"/>
      <c r="F3" s="26"/>
      <c r="G3" s="27" t="s">
        <v>55</v>
      </c>
      <c r="H3" s="26"/>
      <c r="I3" s="26"/>
      <c r="J3" s="26"/>
      <c r="K3" s="26"/>
      <c r="L3" s="26"/>
      <c r="M3" s="26"/>
    </row>
    <row r="4" spans="1:13" ht="63.75" x14ac:dyDescent="0.25">
      <c r="A4" s="1" t="s">
        <v>1</v>
      </c>
      <c r="B4" s="1"/>
      <c r="C4" s="1" t="s">
        <v>2</v>
      </c>
      <c r="D4" s="1" t="s">
        <v>3</v>
      </c>
      <c r="E4" s="2" t="s">
        <v>4</v>
      </c>
      <c r="F4" s="14" t="s">
        <v>53</v>
      </c>
      <c r="G4" s="12" t="s">
        <v>44</v>
      </c>
      <c r="H4" s="11" t="s">
        <v>6</v>
      </c>
      <c r="I4" s="12" t="s">
        <v>5</v>
      </c>
      <c r="J4" s="12" t="s">
        <v>57</v>
      </c>
      <c r="K4" s="12" t="s">
        <v>50</v>
      </c>
      <c r="L4" s="13" t="s">
        <v>54</v>
      </c>
      <c r="M4" s="14" t="s">
        <v>56</v>
      </c>
    </row>
    <row r="5" spans="1:13" ht="21.75" customHeight="1" x14ac:dyDescent="0.25">
      <c r="A5" s="3">
        <v>1</v>
      </c>
      <c r="B5" s="30">
        <v>1</v>
      </c>
      <c r="C5" s="3">
        <v>105</v>
      </c>
      <c r="D5" s="3">
        <v>2556659</v>
      </c>
      <c r="E5" s="4" t="s">
        <v>7</v>
      </c>
      <c r="F5" s="16">
        <v>713.01658207619903</v>
      </c>
      <c r="G5" s="15">
        <v>45172</v>
      </c>
      <c r="H5" s="16">
        <v>3510.33</v>
      </c>
      <c r="I5" s="16">
        <v>72.400000000000091</v>
      </c>
      <c r="J5" s="16">
        <v>78.072916480000103</v>
      </c>
      <c r="K5" s="16">
        <f>J5*3.66</f>
        <v>285.74687431680042</v>
      </c>
      <c r="L5" s="17"/>
      <c r="M5" s="16">
        <f t="shared" ref="M5:M44" si="0">F5+K5-L5</f>
        <v>998.76345639299939</v>
      </c>
    </row>
    <row r="6" spans="1:13" ht="20.25" customHeight="1" x14ac:dyDescent="0.25">
      <c r="A6" s="3">
        <f>A5+1</f>
        <v>2</v>
      </c>
      <c r="B6" s="3">
        <v>2</v>
      </c>
      <c r="C6" s="3">
        <v>136</v>
      </c>
      <c r="D6" s="3">
        <v>2816917</v>
      </c>
      <c r="E6" s="5" t="s">
        <v>8</v>
      </c>
      <c r="F6" s="16">
        <v>17.94385652219999</v>
      </c>
      <c r="G6" s="15">
        <v>45172</v>
      </c>
      <c r="H6" s="16">
        <v>27.1</v>
      </c>
      <c r="I6" s="16">
        <v>0.15000000000000213</v>
      </c>
      <c r="J6" s="16">
        <v>0.1617532800000023</v>
      </c>
      <c r="K6" s="16">
        <f t="shared" ref="K6:K44" si="1">J6*3.66</f>
        <v>0.59201700480000841</v>
      </c>
      <c r="L6" s="17"/>
      <c r="M6" s="16">
        <f t="shared" si="0"/>
        <v>18.535873527</v>
      </c>
    </row>
    <row r="7" spans="1:13" s="6" customFormat="1" ht="18.75" customHeight="1" x14ac:dyDescent="0.25">
      <c r="A7" s="3">
        <f t="shared" ref="A7:B42" si="2">A6+1</f>
        <v>3</v>
      </c>
      <c r="B7" s="3">
        <f>B6+1</f>
        <v>3</v>
      </c>
      <c r="C7" s="3">
        <v>139</v>
      </c>
      <c r="D7" s="3">
        <v>3294897</v>
      </c>
      <c r="E7" s="4" t="s">
        <v>9</v>
      </c>
      <c r="F7" s="16">
        <v>756.32041403660003</v>
      </c>
      <c r="G7" s="15">
        <v>45172</v>
      </c>
      <c r="H7" s="20">
        <v>334.25</v>
      </c>
      <c r="I7" s="16">
        <v>32.550000000000011</v>
      </c>
      <c r="J7" s="16">
        <v>35.100461760000016</v>
      </c>
      <c r="K7" s="16">
        <f t="shared" si="1"/>
        <v>128.46769004160006</v>
      </c>
      <c r="L7" s="18">
        <v>1000</v>
      </c>
      <c r="M7" s="16">
        <f>F7+K7-L7</f>
        <v>-115.21189592179985</v>
      </c>
    </row>
    <row r="8" spans="1:13" ht="16.5" customHeight="1" x14ac:dyDescent="0.25">
      <c r="A8" s="3">
        <f t="shared" si="2"/>
        <v>4</v>
      </c>
      <c r="B8" s="3">
        <f t="shared" si="2"/>
        <v>4</v>
      </c>
      <c r="C8" s="3">
        <v>168</v>
      </c>
      <c r="D8" s="3">
        <v>2796956</v>
      </c>
      <c r="E8" s="5" t="s">
        <v>47</v>
      </c>
      <c r="F8" s="16">
        <v>2587.3355531813945</v>
      </c>
      <c r="G8" s="15">
        <v>45172</v>
      </c>
      <c r="H8" s="16">
        <v>38575.54</v>
      </c>
      <c r="I8" s="16">
        <v>694.06999999999971</v>
      </c>
      <c r="J8" s="16">
        <v>748.45399366399977</v>
      </c>
      <c r="K8" s="16">
        <f t="shared" si="1"/>
        <v>2739.3416168102394</v>
      </c>
      <c r="L8" s="17">
        <v>2587.34</v>
      </c>
      <c r="M8" s="16">
        <f>F8+K8-L8</f>
        <v>2739.3371699916333</v>
      </c>
    </row>
    <row r="9" spans="1:13" ht="15" customHeight="1" x14ac:dyDescent="0.25">
      <c r="A9" s="3">
        <f t="shared" si="2"/>
        <v>5</v>
      </c>
      <c r="B9" s="3">
        <f t="shared" si="2"/>
        <v>5</v>
      </c>
      <c r="C9" s="3">
        <v>169</v>
      </c>
      <c r="D9" s="3">
        <v>2830471</v>
      </c>
      <c r="E9" s="4" t="s">
        <v>10</v>
      </c>
      <c r="F9" s="16">
        <v>5376.6351015434011</v>
      </c>
      <c r="G9" s="15">
        <v>45172</v>
      </c>
      <c r="H9" s="16">
        <v>36845.85</v>
      </c>
      <c r="I9" s="16">
        <v>267.5</v>
      </c>
      <c r="J9" s="16">
        <v>288.460016</v>
      </c>
      <c r="K9" s="16">
        <f t="shared" si="1"/>
        <v>1055.7636585600001</v>
      </c>
      <c r="L9" s="17">
        <v>8000</v>
      </c>
      <c r="M9" s="16">
        <f t="shared" si="0"/>
        <v>-1567.6012398965986</v>
      </c>
    </row>
    <row r="10" spans="1:13" ht="18" customHeight="1" x14ac:dyDescent="0.25">
      <c r="A10" s="3">
        <f t="shared" si="2"/>
        <v>6</v>
      </c>
      <c r="B10" s="3">
        <f t="shared" si="2"/>
        <v>6</v>
      </c>
      <c r="C10" s="3">
        <v>204</v>
      </c>
      <c r="D10" s="3">
        <v>2811575</v>
      </c>
      <c r="E10" s="4" t="s">
        <v>11</v>
      </c>
      <c r="F10" s="16">
        <v>156.43179047759799</v>
      </c>
      <c r="G10" s="15">
        <v>45172</v>
      </c>
      <c r="H10" s="16">
        <v>4734.09</v>
      </c>
      <c r="I10" s="16">
        <v>40.970000000000255</v>
      </c>
      <c r="J10" s="16">
        <v>44.180212544000277</v>
      </c>
      <c r="K10" s="16">
        <f t="shared" si="1"/>
        <v>161.69957791104102</v>
      </c>
      <c r="L10" s="17">
        <v>156.43</v>
      </c>
      <c r="M10" s="16">
        <f t="shared" si="0"/>
        <v>161.70136838863897</v>
      </c>
    </row>
    <row r="11" spans="1:13" ht="16.5" customHeight="1" x14ac:dyDescent="0.25">
      <c r="A11" s="3">
        <f t="shared" si="2"/>
        <v>7</v>
      </c>
      <c r="B11" s="3">
        <f t="shared" si="2"/>
        <v>7</v>
      </c>
      <c r="C11" s="3">
        <v>205</v>
      </c>
      <c r="D11" s="3">
        <v>2804968</v>
      </c>
      <c r="E11" s="5" t="s">
        <v>12</v>
      </c>
      <c r="F11" s="16">
        <v>0</v>
      </c>
      <c r="G11" s="15">
        <v>45172</v>
      </c>
      <c r="H11" s="16">
        <v>12308.25</v>
      </c>
      <c r="I11" s="16">
        <v>1.0000000000218279E-2</v>
      </c>
      <c r="J11" s="16">
        <v>1.0783552000235383E-2</v>
      </c>
      <c r="K11" s="16">
        <f t="shared" si="1"/>
        <v>3.9467800320861501E-2</v>
      </c>
      <c r="L11" s="17"/>
      <c r="M11" s="16">
        <f t="shared" si="0"/>
        <v>3.9467800320861501E-2</v>
      </c>
    </row>
    <row r="12" spans="1:13" ht="18.75" customHeight="1" x14ac:dyDescent="0.25">
      <c r="A12" s="3">
        <f t="shared" si="2"/>
        <v>8</v>
      </c>
      <c r="B12" s="3">
        <f t="shared" si="2"/>
        <v>8</v>
      </c>
      <c r="C12" s="3">
        <v>206</v>
      </c>
      <c r="D12" s="3">
        <v>2753943</v>
      </c>
      <c r="E12" s="4" t="s">
        <v>13</v>
      </c>
      <c r="F12" s="16">
        <v>1513.4585280561987</v>
      </c>
      <c r="G12" s="15">
        <v>45172</v>
      </c>
      <c r="H12" s="16">
        <v>10205.73</v>
      </c>
      <c r="I12" s="16">
        <v>522.26000000000022</v>
      </c>
      <c r="J12" s="16">
        <v>563.18178675200022</v>
      </c>
      <c r="K12" s="16">
        <f t="shared" si="1"/>
        <v>2061.2453395123207</v>
      </c>
      <c r="L12" s="17">
        <v>1500</v>
      </c>
      <c r="M12" s="16">
        <f t="shared" si="0"/>
        <v>2074.7038675685194</v>
      </c>
    </row>
    <row r="13" spans="1:13" ht="21" customHeight="1" x14ac:dyDescent="0.25">
      <c r="A13" s="3">
        <f t="shared" si="2"/>
        <v>9</v>
      </c>
      <c r="B13" s="3">
        <f t="shared" si="2"/>
        <v>9</v>
      </c>
      <c r="C13" s="3">
        <v>207</v>
      </c>
      <c r="D13" s="3">
        <v>3862062</v>
      </c>
      <c r="E13" s="4" t="s">
        <v>14</v>
      </c>
      <c r="F13" s="16">
        <v>1189.683546410392</v>
      </c>
      <c r="G13" s="15">
        <v>45172</v>
      </c>
      <c r="H13" s="16">
        <v>32592.83</v>
      </c>
      <c r="I13" s="16">
        <v>173.91000000000349</v>
      </c>
      <c r="J13" s="16">
        <v>187.53675283200377</v>
      </c>
      <c r="K13" s="16">
        <f t="shared" si="1"/>
        <v>686.38451536513378</v>
      </c>
      <c r="L13" s="17">
        <v>1200</v>
      </c>
      <c r="M13" s="16">
        <f t="shared" si="0"/>
        <v>676.06806177552562</v>
      </c>
    </row>
    <row r="14" spans="1:13" ht="19.5" customHeight="1" x14ac:dyDescent="0.25">
      <c r="A14" s="3">
        <f t="shared" si="2"/>
        <v>10</v>
      </c>
      <c r="B14" s="3">
        <f t="shared" si="2"/>
        <v>10</v>
      </c>
      <c r="C14" s="3">
        <v>222</v>
      </c>
      <c r="D14" s="3">
        <v>2790584</v>
      </c>
      <c r="E14" s="5" t="s">
        <v>45</v>
      </c>
      <c r="F14" s="16">
        <v>2921.82156894221</v>
      </c>
      <c r="G14" s="15">
        <v>45172</v>
      </c>
      <c r="H14" s="16">
        <v>38731.32</v>
      </c>
      <c r="I14" s="16">
        <v>322.65999999999622</v>
      </c>
      <c r="J14" s="16">
        <v>347.94208883199593</v>
      </c>
      <c r="K14" s="16">
        <f t="shared" si="1"/>
        <v>1273.4680451251052</v>
      </c>
      <c r="L14" s="17">
        <v>1597.42</v>
      </c>
      <c r="M14" s="16">
        <f t="shared" si="0"/>
        <v>2597.8696140673146</v>
      </c>
    </row>
    <row r="15" spans="1:13" ht="24" customHeight="1" x14ac:dyDescent="0.25">
      <c r="A15" s="3">
        <f t="shared" si="2"/>
        <v>11</v>
      </c>
      <c r="B15" s="3">
        <f t="shared" si="2"/>
        <v>11</v>
      </c>
      <c r="C15" s="3">
        <v>23</v>
      </c>
      <c r="D15" s="3">
        <v>3847696</v>
      </c>
      <c r="E15" s="4" t="s">
        <v>15</v>
      </c>
      <c r="F15" s="16">
        <v>-6229.288964991998</v>
      </c>
      <c r="G15" s="15">
        <v>45172</v>
      </c>
      <c r="H15" s="20">
        <v>5566.04</v>
      </c>
      <c r="I15" s="16">
        <v>308.90999999999985</v>
      </c>
      <c r="J15" s="16">
        <v>333.11470483199986</v>
      </c>
      <c r="K15" s="16">
        <f t="shared" si="1"/>
        <v>1219.1998196851196</v>
      </c>
      <c r="L15" s="18">
        <v>3000</v>
      </c>
      <c r="M15" s="16">
        <f t="shared" si="0"/>
        <v>-8010.089145306878</v>
      </c>
    </row>
    <row r="16" spans="1:13" ht="18" customHeight="1" x14ac:dyDescent="0.25">
      <c r="A16" s="3">
        <f t="shared" si="2"/>
        <v>12</v>
      </c>
      <c r="B16" s="3">
        <f t="shared" si="2"/>
        <v>12</v>
      </c>
      <c r="C16" s="3">
        <v>251</v>
      </c>
      <c r="D16" s="3">
        <v>2558921</v>
      </c>
      <c r="E16" s="5" t="s">
        <v>16</v>
      </c>
      <c r="F16" s="16">
        <v>168.70558527217872</v>
      </c>
      <c r="G16" s="15">
        <v>45172</v>
      </c>
      <c r="H16" s="16">
        <v>57898.26</v>
      </c>
      <c r="I16" s="16">
        <v>347.27000000000407</v>
      </c>
      <c r="J16" s="16">
        <v>374.48041030400441</v>
      </c>
      <c r="K16" s="16">
        <f t="shared" si="1"/>
        <v>1370.5983017126562</v>
      </c>
      <c r="L16" s="17"/>
      <c r="M16" s="16">
        <f t="shared" si="0"/>
        <v>1539.3038869848349</v>
      </c>
    </row>
    <row r="17" spans="1:13" ht="18.75" customHeight="1" x14ac:dyDescent="0.25">
      <c r="A17" s="3">
        <f t="shared" si="2"/>
        <v>13</v>
      </c>
      <c r="B17" s="3">
        <f t="shared" si="2"/>
        <v>13</v>
      </c>
      <c r="C17" s="3" t="s">
        <v>17</v>
      </c>
      <c r="D17" s="3">
        <v>2815443</v>
      </c>
      <c r="E17" s="5" t="s">
        <v>18</v>
      </c>
      <c r="F17" s="16">
        <v>745.40248943980009</v>
      </c>
      <c r="G17" s="15">
        <v>45172</v>
      </c>
      <c r="H17" s="16">
        <v>4240.3900000000003</v>
      </c>
      <c r="I17" s="16">
        <v>178.11000000000013</v>
      </c>
      <c r="J17" s="16">
        <v>192.06584467200014</v>
      </c>
      <c r="K17" s="16">
        <f t="shared" si="1"/>
        <v>702.96099149952056</v>
      </c>
      <c r="L17" s="17">
        <v>1300</v>
      </c>
      <c r="M17" s="16">
        <f t="shared" si="0"/>
        <v>148.36348093932065</v>
      </c>
    </row>
    <row r="18" spans="1:13" ht="22.5" customHeight="1" x14ac:dyDescent="0.25">
      <c r="A18" s="3">
        <f t="shared" si="2"/>
        <v>14</v>
      </c>
      <c r="B18" s="3">
        <f t="shared" si="2"/>
        <v>14</v>
      </c>
      <c r="C18" s="3">
        <v>270</v>
      </c>
      <c r="D18" s="3">
        <v>2608101</v>
      </c>
      <c r="E18" s="5" t="s">
        <v>19</v>
      </c>
      <c r="F18" s="16">
        <v>-2890.2544474211913</v>
      </c>
      <c r="G18" s="15">
        <v>45172</v>
      </c>
      <c r="H18" s="16">
        <v>28837.03</v>
      </c>
      <c r="I18" s="16">
        <v>280.0099999999984</v>
      </c>
      <c r="J18" s="16">
        <v>301.95023955199827</v>
      </c>
      <c r="K18" s="16">
        <f t="shared" si="1"/>
        <v>1105.1378767603137</v>
      </c>
      <c r="L18" s="17"/>
      <c r="M18" s="16">
        <f t="shared" si="0"/>
        <v>-1785.1165706608776</v>
      </c>
    </row>
    <row r="19" spans="1:13" ht="20.25" customHeight="1" x14ac:dyDescent="0.25">
      <c r="A19" s="3">
        <f t="shared" si="2"/>
        <v>15</v>
      </c>
      <c r="B19" s="3">
        <f t="shared" si="2"/>
        <v>15</v>
      </c>
      <c r="C19" s="3">
        <v>276</v>
      </c>
      <c r="D19" s="3">
        <v>2795352</v>
      </c>
      <c r="E19" s="5" t="s">
        <v>20</v>
      </c>
      <c r="F19" s="16">
        <v>952.06879258019592</v>
      </c>
      <c r="G19" s="15">
        <v>45172</v>
      </c>
      <c r="H19" s="16">
        <v>14895.31</v>
      </c>
      <c r="I19" s="16">
        <v>54.420000000000073</v>
      </c>
      <c r="J19" s="16">
        <v>58.684089984000082</v>
      </c>
      <c r="K19" s="16">
        <f t="shared" si="1"/>
        <v>214.78376934144032</v>
      </c>
      <c r="L19" s="17"/>
      <c r="M19" s="16">
        <f t="shared" si="0"/>
        <v>1166.8525619216362</v>
      </c>
    </row>
    <row r="20" spans="1:13" ht="18.75" customHeight="1" x14ac:dyDescent="0.25">
      <c r="A20" s="3">
        <f t="shared" si="2"/>
        <v>16</v>
      </c>
      <c r="B20" s="3">
        <f t="shared" si="2"/>
        <v>16</v>
      </c>
      <c r="C20" s="3">
        <v>312</v>
      </c>
      <c r="D20" s="3">
        <v>2556448</v>
      </c>
      <c r="E20" s="5" t="s">
        <v>21</v>
      </c>
      <c r="F20" s="16">
        <v>-2620.5824297306035</v>
      </c>
      <c r="G20" s="15">
        <v>45172</v>
      </c>
      <c r="H20" s="16">
        <v>9640.4599999999991</v>
      </c>
      <c r="I20" s="16">
        <v>114.65999999999985</v>
      </c>
      <c r="J20" s="16">
        <v>123.64420723199986</v>
      </c>
      <c r="K20" s="16">
        <f t="shared" si="1"/>
        <v>452.53779846911948</v>
      </c>
      <c r="L20" s="17"/>
      <c r="M20" s="16">
        <f t="shared" si="0"/>
        <v>-2168.044631261484</v>
      </c>
    </row>
    <row r="21" spans="1:13" ht="16.5" customHeight="1" x14ac:dyDescent="0.25">
      <c r="A21" s="3">
        <f t="shared" si="2"/>
        <v>17</v>
      </c>
      <c r="B21" s="3">
        <f t="shared" si="2"/>
        <v>17</v>
      </c>
      <c r="C21" s="3">
        <v>314</v>
      </c>
      <c r="D21" s="3">
        <v>3896065</v>
      </c>
      <c r="E21" s="5" t="s">
        <v>22</v>
      </c>
      <c r="F21" s="16">
        <v>531.18952486020078</v>
      </c>
      <c r="G21" s="15">
        <v>45172</v>
      </c>
      <c r="H21" s="16">
        <v>1251.53</v>
      </c>
      <c r="I21" s="16">
        <v>59.889999999999873</v>
      </c>
      <c r="J21" s="16">
        <v>64.582692927999872</v>
      </c>
      <c r="K21" s="16">
        <f t="shared" si="1"/>
        <v>236.37265611647953</v>
      </c>
      <c r="L21" s="17"/>
      <c r="M21" s="16">
        <f t="shared" si="0"/>
        <v>767.56218097668034</v>
      </c>
    </row>
    <row r="22" spans="1:13" ht="15.75" customHeight="1" x14ac:dyDescent="0.25">
      <c r="A22" s="3">
        <f t="shared" si="2"/>
        <v>18</v>
      </c>
      <c r="B22" s="3">
        <f t="shared" si="2"/>
        <v>18</v>
      </c>
      <c r="C22" s="3">
        <v>316</v>
      </c>
      <c r="D22" s="3">
        <v>2816948</v>
      </c>
      <c r="E22" s="5" t="s">
        <v>23</v>
      </c>
      <c r="F22" s="16">
        <v>-893.01040713200041</v>
      </c>
      <c r="G22" s="15">
        <v>45172</v>
      </c>
      <c r="H22" s="16">
        <v>3002.75</v>
      </c>
      <c r="I22" s="16">
        <v>69.570000000000164</v>
      </c>
      <c r="J22" s="16">
        <v>75.021171264000188</v>
      </c>
      <c r="K22" s="16">
        <f t="shared" si="1"/>
        <v>274.57748682624072</v>
      </c>
      <c r="L22" s="17"/>
      <c r="M22" s="16">
        <f t="shared" si="0"/>
        <v>-618.43292030575969</v>
      </c>
    </row>
    <row r="23" spans="1:13" s="6" customFormat="1" ht="23.25" customHeight="1" x14ac:dyDescent="0.25">
      <c r="A23" s="3">
        <f t="shared" si="2"/>
        <v>19</v>
      </c>
      <c r="B23" s="3">
        <f t="shared" si="2"/>
        <v>19</v>
      </c>
      <c r="C23" s="3">
        <v>317</v>
      </c>
      <c r="D23" s="3">
        <v>2769820</v>
      </c>
      <c r="E23" s="4" t="s">
        <v>24</v>
      </c>
      <c r="F23" s="16">
        <v>1472.8428466786049</v>
      </c>
      <c r="G23" s="15">
        <v>45172</v>
      </c>
      <c r="H23" s="20">
        <v>115670.3</v>
      </c>
      <c r="I23" s="16">
        <v>85.529999999998836</v>
      </c>
      <c r="J23" s="16">
        <v>92.231720255998752</v>
      </c>
      <c r="K23" s="16">
        <f t="shared" si="1"/>
        <v>337.56809613695543</v>
      </c>
      <c r="L23" s="18">
        <v>1210</v>
      </c>
      <c r="M23" s="16">
        <f t="shared" si="0"/>
        <v>600.41094281556025</v>
      </c>
    </row>
    <row r="24" spans="1:13" ht="15.75" customHeight="1" x14ac:dyDescent="0.25">
      <c r="A24" s="3">
        <f t="shared" si="2"/>
        <v>20</v>
      </c>
      <c r="B24" s="3">
        <f t="shared" si="2"/>
        <v>20</v>
      </c>
      <c r="C24" s="3">
        <v>326</v>
      </c>
      <c r="D24" s="3">
        <v>2815429</v>
      </c>
      <c r="E24" s="5" t="s">
        <v>25</v>
      </c>
      <c r="F24" s="16">
        <v>-615.63735534820046</v>
      </c>
      <c r="G24" s="15">
        <v>45172</v>
      </c>
      <c r="H24" s="16">
        <v>1085.8699999999999</v>
      </c>
      <c r="I24" s="16">
        <v>12.839999999999918</v>
      </c>
      <c r="J24" s="16">
        <v>13.846080767999913</v>
      </c>
      <c r="K24" s="16">
        <f t="shared" si="1"/>
        <v>50.676655610879685</v>
      </c>
      <c r="L24" s="17"/>
      <c r="M24" s="16">
        <f t="shared" si="0"/>
        <v>-564.96069973732074</v>
      </c>
    </row>
    <row r="25" spans="1:13" ht="18.75" customHeight="1" x14ac:dyDescent="0.25">
      <c r="A25" s="3">
        <f t="shared" si="2"/>
        <v>21</v>
      </c>
      <c r="B25" s="3">
        <f t="shared" si="2"/>
        <v>21</v>
      </c>
      <c r="C25" s="3">
        <v>345</v>
      </c>
      <c r="D25" s="3">
        <v>2807848</v>
      </c>
      <c r="E25" s="5" t="s">
        <v>26</v>
      </c>
      <c r="F25" s="16">
        <v>24.69</v>
      </c>
      <c r="G25" s="15">
        <v>45172</v>
      </c>
      <c r="H25" s="16">
        <v>1855.58</v>
      </c>
      <c r="I25" s="16">
        <v>8.9999999999918145E-2</v>
      </c>
      <c r="J25" s="16">
        <v>9.705196799991174E-2</v>
      </c>
      <c r="K25" s="16">
        <f t="shared" si="1"/>
        <v>0.35521020287967697</v>
      </c>
      <c r="L25" s="17"/>
      <c r="M25" s="16">
        <f t="shared" si="0"/>
        <v>25.045210202879677</v>
      </c>
    </row>
    <row r="26" spans="1:13" ht="18.75" customHeight="1" x14ac:dyDescent="0.25">
      <c r="A26" s="3">
        <f t="shared" si="2"/>
        <v>22</v>
      </c>
      <c r="B26" s="3">
        <f t="shared" si="2"/>
        <v>22</v>
      </c>
      <c r="C26" s="3">
        <v>348</v>
      </c>
      <c r="D26" s="3">
        <v>2598993</v>
      </c>
      <c r="E26" s="5" t="s">
        <v>27</v>
      </c>
      <c r="F26" s="16">
        <v>-97.272688097800014</v>
      </c>
      <c r="G26" s="15">
        <v>45172</v>
      </c>
      <c r="H26" s="16">
        <v>62.14</v>
      </c>
      <c r="I26" s="16">
        <v>1.1000000000000014</v>
      </c>
      <c r="J26" s="16">
        <v>1.1861907200000017</v>
      </c>
      <c r="K26" s="16">
        <f t="shared" si="1"/>
        <v>4.3414580352000067</v>
      </c>
      <c r="L26" s="17"/>
      <c r="M26" s="16">
        <f t="shared" si="0"/>
        <v>-92.931230062600008</v>
      </c>
    </row>
    <row r="27" spans="1:13" ht="19.5" customHeight="1" x14ac:dyDescent="0.25">
      <c r="A27" s="3">
        <f t="shared" si="2"/>
        <v>23</v>
      </c>
      <c r="B27" s="3">
        <f t="shared" si="2"/>
        <v>23</v>
      </c>
      <c r="C27" s="3">
        <v>360</v>
      </c>
      <c r="D27" s="3">
        <v>2816570</v>
      </c>
      <c r="E27" s="5" t="s">
        <v>28</v>
      </c>
      <c r="F27" s="16">
        <v>1775.5070602726018</v>
      </c>
      <c r="G27" s="15">
        <v>45172</v>
      </c>
      <c r="H27" s="20">
        <v>22972.84</v>
      </c>
      <c r="I27" s="16">
        <v>504.22999999999956</v>
      </c>
      <c r="J27" s="16">
        <v>543.73904249599957</v>
      </c>
      <c r="K27" s="16">
        <f t="shared" si="1"/>
        <v>1990.0848955353586</v>
      </c>
      <c r="L27" s="18">
        <v>1775.51</v>
      </c>
      <c r="M27" s="16">
        <f t="shared" si="0"/>
        <v>1990.0819558079604</v>
      </c>
    </row>
    <row r="28" spans="1:13" ht="16.5" customHeight="1" x14ac:dyDescent="0.25">
      <c r="A28" s="3">
        <f t="shared" si="2"/>
        <v>24</v>
      </c>
      <c r="B28" s="3">
        <f t="shared" si="2"/>
        <v>24</v>
      </c>
      <c r="C28" s="3">
        <v>39</v>
      </c>
      <c r="D28" s="3">
        <v>3904375</v>
      </c>
      <c r="E28" s="5" t="s">
        <v>29</v>
      </c>
      <c r="F28" s="16">
        <v>778.05309092440439</v>
      </c>
      <c r="G28" s="15">
        <v>45172</v>
      </c>
      <c r="H28" s="16">
        <v>25901.78</v>
      </c>
      <c r="I28" s="16">
        <v>318.45999999999913</v>
      </c>
      <c r="J28" s="16">
        <v>343.41299699199908</v>
      </c>
      <c r="K28" s="16">
        <f t="shared" si="1"/>
        <v>1256.8915689907167</v>
      </c>
      <c r="L28" s="17">
        <v>1000</v>
      </c>
      <c r="M28" s="16">
        <f t="shared" si="0"/>
        <v>1034.9446599151211</v>
      </c>
    </row>
    <row r="29" spans="1:13" ht="19.5" customHeight="1" x14ac:dyDescent="0.25">
      <c r="A29" s="3">
        <f t="shared" si="2"/>
        <v>25</v>
      </c>
      <c r="B29" s="3">
        <f t="shared" si="2"/>
        <v>25</v>
      </c>
      <c r="C29" s="3">
        <v>400</v>
      </c>
      <c r="D29" s="3">
        <v>2804906</v>
      </c>
      <c r="E29" s="5" t="s">
        <v>30</v>
      </c>
      <c r="F29" s="16">
        <v>5235.6338423789493</v>
      </c>
      <c r="G29" s="15">
        <v>45172</v>
      </c>
      <c r="H29" s="16">
        <v>214578.89</v>
      </c>
      <c r="I29" s="16">
        <v>680.43000000002212</v>
      </c>
      <c r="J29" s="16">
        <v>733.74522873602393</v>
      </c>
      <c r="K29" s="16">
        <f t="shared" si="1"/>
        <v>2685.5075371738476</v>
      </c>
      <c r="L29" s="17"/>
      <c r="M29" s="16">
        <f t="shared" si="0"/>
        <v>7921.1413795527969</v>
      </c>
    </row>
    <row r="30" spans="1:13" ht="18.75" customHeight="1" x14ac:dyDescent="0.25">
      <c r="A30" s="3">
        <f t="shared" si="2"/>
        <v>26</v>
      </c>
      <c r="B30" s="3">
        <f t="shared" si="2"/>
        <v>26</v>
      </c>
      <c r="C30" s="3">
        <v>405</v>
      </c>
      <c r="D30" s="3">
        <v>2806572</v>
      </c>
      <c r="E30" s="5" t="s">
        <v>31</v>
      </c>
      <c r="F30" s="16">
        <v>1248.7646947236049</v>
      </c>
      <c r="G30" s="15">
        <v>45172</v>
      </c>
      <c r="H30" s="16">
        <v>9175.9</v>
      </c>
      <c r="I30" s="16">
        <v>201.19999999999891</v>
      </c>
      <c r="J30" s="16">
        <v>216.96506623999883</v>
      </c>
      <c r="K30" s="16">
        <f t="shared" si="1"/>
        <v>794.09214243839574</v>
      </c>
      <c r="L30" s="17">
        <v>1300</v>
      </c>
      <c r="M30" s="16">
        <f t="shared" si="0"/>
        <v>742.8568371620006</v>
      </c>
    </row>
    <row r="31" spans="1:13" ht="19.5" customHeight="1" x14ac:dyDescent="0.25">
      <c r="A31" s="3">
        <f t="shared" si="2"/>
        <v>27</v>
      </c>
      <c r="B31" s="3">
        <f t="shared" si="2"/>
        <v>27</v>
      </c>
      <c r="C31" s="3">
        <v>41</v>
      </c>
      <c r="D31" s="3">
        <v>3887317</v>
      </c>
      <c r="E31" s="5" t="s">
        <v>32</v>
      </c>
      <c r="F31" s="16">
        <v>278.12441379120003</v>
      </c>
      <c r="G31" s="15">
        <v>45172</v>
      </c>
      <c r="H31" s="16">
        <v>1266.58</v>
      </c>
      <c r="I31" s="16">
        <v>36.099999999999909</v>
      </c>
      <c r="J31" s="16">
        <v>38.928622719999908</v>
      </c>
      <c r="K31" s="16">
        <f t="shared" si="1"/>
        <v>142.47875915519967</v>
      </c>
      <c r="L31" s="17">
        <v>500</v>
      </c>
      <c r="M31" s="16">
        <f t="shared" si="0"/>
        <v>-79.396827053600305</v>
      </c>
    </row>
    <row r="32" spans="1:13" ht="21.75" customHeight="1" x14ac:dyDescent="0.25">
      <c r="A32" s="3">
        <f t="shared" si="2"/>
        <v>28</v>
      </c>
      <c r="B32" s="3">
        <f t="shared" si="2"/>
        <v>28</v>
      </c>
      <c r="C32" s="3">
        <v>42</v>
      </c>
      <c r="D32" s="3">
        <v>3886964</v>
      </c>
      <c r="E32" s="5" t="s">
        <v>33</v>
      </c>
      <c r="F32" s="16">
        <v>-23.882131598400292</v>
      </c>
      <c r="G32" s="15">
        <v>45172</v>
      </c>
      <c r="H32" s="16">
        <v>1629.69</v>
      </c>
      <c r="I32" s="16">
        <v>90.1400000000001</v>
      </c>
      <c r="J32" s="16">
        <v>97.202937728000109</v>
      </c>
      <c r="K32" s="16">
        <f t="shared" si="1"/>
        <v>355.76275208448044</v>
      </c>
      <c r="L32" s="17"/>
      <c r="M32" s="16">
        <f t="shared" si="0"/>
        <v>331.88062048608015</v>
      </c>
    </row>
    <row r="33" spans="1:14" ht="19.5" customHeight="1" x14ac:dyDescent="0.25">
      <c r="A33" s="3">
        <f t="shared" si="2"/>
        <v>29</v>
      </c>
      <c r="B33" s="3">
        <f t="shared" si="2"/>
        <v>29</v>
      </c>
      <c r="C33" s="3">
        <v>91</v>
      </c>
      <c r="D33" s="3">
        <v>2802794</v>
      </c>
      <c r="E33" s="5" t="s">
        <v>34</v>
      </c>
      <c r="F33" s="16">
        <v>-644.65246718680055</v>
      </c>
      <c r="G33" s="15">
        <v>45152</v>
      </c>
      <c r="H33" s="16">
        <v>1614.34</v>
      </c>
      <c r="I33" s="16">
        <v>10.069999999999936</v>
      </c>
      <c r="J33" s="16">
        <v>10.859036863999933</v>
      </c>
      <c r="K33" s="16">
        <f t="shared" si="1"/>
        <v>39.744074922239754</v>
      </c>
      <c r="L33" s="17"/>
      <c r="M33" s="16">
        <f t="shared" si="0"/>
        <v>-604.9083922645608</v>
      </c>
    </row>
    <row r="34" spans="1:14" ht="19.5" customHeight="1" x14ac:dyDescent="0.25">
      <c r="A34" s="3">
        <f t="shared" si="2"/>
        <v>30</v>
      </c>
      <c r="B34" s="3">
        <f t="shared" si="2"/>
        <v>30</v>
      </c>
      <c r="C34" s="3">
        <v>159</v>
      </c>
      <c r="D34" s="3">
        <v>3851920</v>
      </c>
      <c r="E34" s="5" t="s">
        <v>35</v>
      </c>
      <c r="F34" s="16">
        <v>688.69847832999994</v>
      </c>
      <c r="G34" s="15">
        <v>45172</v>
      </c>
      <c r="H34" s="16">
        <v>282.69</v>
      </c>
      <c r="I34" s="16">
        <v>25.680000000000007</v>
      </c>
      <c r="J34" s="16">
        <v>27.692161536000008</v>
      </c>
      <c r="K34" s="16">
        <f t="shared" si="1"/>
        <v>101.35331122176004</v>
      </c>
      <c r="L34" s="17"/>
      <c r="M34" s="16">
        <f t="shared" si="0"/>
        <v>790.05178955175995</v>
      </c>
    </row>
    <row r="35" spans="1:14" ht="19.5" customHeight="1" x14ac:dyDescent="0.25">
      <c r="A35" s="3">
        <f t="shared" si="2"/>
        <v>31</v>
      </c>
      <c r="B35" s="3">
        <f t="shared" si="2"/>
        <v>31</v>
      </c>
      <c r="C35" s="3">
        <v>88</v>
      </c>
      <c r="D35" s="3">
        <v>3288231</v>
      </c>
      <c r="E35" s="5" t="s">
        <v>36</v>
      </c>
      <c r="F35" s="16">
        <v>1929.1441070481969</v>
      </c>
      <c r="G35" s="15">
        <v>45172</v>
      </c>
      <c r="H35" s="16">
        <v>27433.57</v>
      </c>
      <c r="I35" s="16">
        <v>521.15999999999985</v>
      </c>
      <c r="J35" s="16">
        <v>561.99559603199987</v>
      </c>
      <c r="K35" s="16">
        <f t="shared" si="1"/>
        <v>2056.9038814771197</v>
      </c>
      <c r="L35" s="17">
        <v>2000</v>
      </c>
      <c r="M35" s="16">
        <f t="shared" si="0"/>
        <v>1986.0479885253167</v>
      </c>
    </row>
    <row r="36" spans="1:14" ht="19.5" customHeight="1" x14ac:dyDescent="0.25">
      <c r="A36" s="3">
        <f t="shared" si="2"/>
        <v>32</v>
      </c>
      <c r="B36" s="3">
        <f t="shared" si="2"/>
        <v>32</v>
      </c>
      <c r="C36" s="3">
        <v>89</v>
      </c>
      <c r="D36" s="3">
        <v>3284556</v>
      </c>
      <c r="E36" s="5" t="s">
        <v>49</v>
      </c>
      <c r="F36" s="16">
        <v>-133.93570410980016</v>
      </c>
      <c r="G36" s="15">
        <v>45172</v>
      </c>
      <c r="H36" s="16">
        <v>4583.63</v>
      </c>
      <c r="I36" s="16">
        <v>1.75</v>
      </c>
      <c r="J36" s="16">
        <v>1.8871216000000002</v>
      </c>
      <c r="K36" s="16">
        <f t="shared" si="1"/>
        <v>6.9068650560000009</v>
      </c>
      <c r="L36" s="17"/>
      <c r="M36" s="16">
        <f t="shared" si="0"/>
        <v>-127.02883905380016</v>
      </c>
    </row>
    <row r="37" spans="1:14" ht="19.5" customHeight="1" x14ac:dyDescent="0.25">
      <c r="A37" s="3">
        <f t="shared" si="2"/>
        <v>33</v>
      </c>
      <c r="B37" s="3">
        <f t="shared" si="2"/>
        <v>33</v>
      </c>
      <c r="C37" s="3">
        <v>349</v>
      </c>
      <c r="D37" s="3">
        <v>2754160</v>
      </c>
      <c r="E37" s="5" t="s">
        <v>37</v>
      </c>
      <c r="F37" s="16">
        <v>398.45774528039971</v>
      </c>
      <c r="G37" s="15">
        <v>45172</v>
      </c>
      <c r="H37" s="16">
        <v>7971.37</v>
      </c>
      <c r="I37" s="16">
        <v>99.329999999999927</v>
      </c>
      <c r="J37" s="16">
        <v>107.11302201599993</v>
      </c>
      <c r="K37" s="16">
        <f t="shared" si="1"/>
        <v>392.03366057855976</v>
      </c>
      <c r="L37" s="17">
        <v>500</v>
      </c>
      <c r="M37" s="16">
        <f t="shared" si="0"/>
        <v>290.49140585895952</v>
      </c>
    </row>
    <row r="38" spans="1:14" ht="19.5" customHeight="1" x14ac:dyDescent="0.25">
      <c r="A38" s="3">
        <f t="shared" si="2"/>
        <v>34</v>
      </c>
      <c r="B38" s="3">
        <f t="shared" si="2"/>
        <v>34</v>
      </c>
      <c r="C38" s="3">
        <v>356</v>
      </c>
      <c r="D38" s="3">
        <v>2807715</v>
      </c>
      <c r="E38" s="5" t="s">
        <v>38</v>
      </c>
      <c r="F38" s="16">
        <v>315.2224949722002</v>
      </c>
      <c r="G38" s="15">
        <v>45172</v>
      </c>
      <c r="H38" s="16">
        <v>1938.87</v>
      </c>
      <c r="I38" s="16">
        <v>22.229999999999791</v>
      </c>
      <c r="J38" s="16">
        <v>23.971836095999777</v>
      </c>
      <c r="K38" s="16">
        <f t="shared" si="1"/>
        <v>87.736920111359183</v>
      </c>
      <c r="L38" s="17"/>
      <c r="M38" s="16">
        <f t="shared" si="0"/>
        <v>402.95941508355941</v>
      </c>
    </row>
    <row r="39" spans="1:14" ht="19.5" customHeight="1" x14ac:dyDescent="0.25">
      <c r="A39" s="3">
        <f t="shared" si="2"/>
        <v>35</v>
      </c>
      <c r="B39" s="3">
        <f t="shared" si="2"/>
        <v>35</v>
      </c>
      <c r="C39" s="3">
        <v>5</v>
      </c>
      <c r="D39" s="3">
        <v>2815470</v>
      </c>
      <c r="E39" s="5" t="s">
        <v>39</v>
      </c>
      <c r="F39" s="16">
        <v>65.00472359079987</v>
      </c>
      <c r="G39" s="15">
        <v>45172</v>
      </c>
      <c r="H39" s="16">
        <v>615.51</v>
      </c>
      <c r="I39" s="16">
        <v>2.7400000000000091</v>
      </c>
      <c r="J39" s="16">
        <v>2.9546932480000101</v>
      </c>
      <c r="K39" s="16">
        <f t="shared" si="1"/>
        <v>10.814177287680037</v>
      </c>
      <c r="L39" s="17"/>
      <c r="M39" s="16">
        <f t="shared" si="0"/>
        <v>75.818900878479909</v>
      </c>
    </row>
    <row r="40" spans="1:14" ht="19.5" customHeight="1" x14ac:dyDescent="0.25">
      <c r="A40" s="3">
        <f t="shared" si="2"/>
        <v>36</v>
      </c>
      <c r="B40" s="3">
        <f t="shared" si="2"/>
        <v>36</v>
      </c>
      <c r="C40" s="3">
        <v>50</v>
      </c>
      <c r="D40" s="3">
        <v>2558910</v>
      </c>
      <c r="E40" s="5" t="s">
        <v>40</v>
      </c>
      <c r="F40" s="16">
        <v>3077.1843354881994</v>
      </c>
      <c r="G40" s="15">
        <v>45172</v>
      </c>
      <c r="H40" s="16">
        <v>909.85</v>
      </c>
      <c r="I40" s="16">
        <v>132.92000000000007</v>
      </c>
      <c r="J40" s="16">
        <v>143.33497318400009</v>
      </c>
      <c r="K40" s="16">
        <f t="shared" si="1"/>
        <v>524.60600185344038</v>
      </c>
      <c r="L40" s="17"/>
      <c r="M40" s="16">
        <f t="shared" si="0"/>
        <v>3601.7903373416398</v>
      </c>
    </row>
    <row r="41" spans="1:14" ht="19.5" customHeight="1" x14ac:dyDescent="0.25">
      <c r="A41" s="3">
        <f t="shared" si="2"/>
        <v>37</v>
      </c>
      <c r="B41" s="3">
        <f t="shared" si="2"/>
        <v>37</v>
      </c>
      <c r="C41" s="3">
        <v>53</v>
      </c>
      <c r="D41" s="3">
        <v>2815783</v>
      </c>
      <c r="E41" s="5" t="s">
        <v>41</v>
      </c>
      <c r="F41" s="16">
        <v>0.36283455379996105</v>
      </c>
      <c r="G41" s="15">
        <v>45172</v>
      </c>
      <c r="H41" s="16">
        <v>1126.79</v>
      </c>
      <c r="I41" s="16">
        <v>9.9999999999909051E-3</v>
      </c>
      <c r="J41" s="16">
        <v>1.0783551999990194E-2</v>
      </c>
      <c r="K41" s="16">
        <f t="shared" si="1"/>
        <v>3.9467800319964108E-2</v>
      </c>
      <c r="L41" s="17"/>
      <c r="M41" s="16">
        <f t="shared" si="0"/>
        <v>0.40230235411992515</v>
      </c>
    </row>
    <row r="42" spans="1:14" ht="19.5" customHeight="1" x14ac:dyDescent="0.25">
      <c r="A42" s="3">
        <f t="shared" si="2"/>
        <v>38</v>
      </c>
      <c r="B42" s="3">
        <f>B41+1</f>
        <v>38</v>
      </c>
      <c r="C42" s="3">
        <v>362</v>
      </c>
      <c r="D42" s="3">
        <v>3290557</v>
      </c>
      <c r="E42" s="5" t="s">
        <v>42</v>
      </c>
      <c r="F42" s="16">
        <v>-1501.2536835078001</v>
      </c>
      <c r="G42" s="15">
        <v>45172</v>
      </c>
      <c r="H42" s="16">
        <v>183.5</v>
      </c>
      <c r="I42" s="16">
        <v>4.2700000000000102</v>
      </c>
      <c r="J42" s="16">
        <v>4.604576704000011</v>
      </c>
      <c r="K42" s="16">
        <f t="shared" si="1"/>
        <v>16.85275073664004</v>
      </c>
      <c r="L42" s="17"/>
      <c r="M42" s="16">
        <f t="shared" si="0"/>
        <v>-1484.4009327711601</v>
      </c>
    </row>
    <row r="43" spans="1:14" ht="19.5" customHeight="1" x14ac:dyDescent="0.25">
      <c r="A43" s="3"/>
      <c r="B43" s="3">
        <f t="shared" ref="B43:B44" si="3">B42+1</f>
        <v>39</v>
      </c>
      <c r="C43" s="3">
        <v>114</v>
      </c>
      <c r="D43" s="3">
        <v>3901417</v>
      </c>
      <c r="E43" s="29" t="s">
        <v>51</v>
      </c>
      <c r="F43" s="16">
        <v>7.4960469150000009</v>
      </c>
      <c r="G43" s="15">
        <v>45172</v>
      </c>
      <c r="H43" s="16">
        <v>10305.57</v>
      </c>
      <c r="I43" s="16">
        <v>1.9400000000005093</v>
      </c>
      <c r="J43" s="16">
        <v>2.0920090880005495</v>
      </c>
      <c r="K43" s="16">
        <f t="shared" si="1"/>
        <v>7.6567532620820113</v>
      </c>
      <c r="L43" s="17"/>
      <c r="M43" s="16">
        <f t="shared" si="0"/>
        <v>15.152800177082012</v>
      </c>
    </row>
    <row r="44" spans="1:14" ht="19.5" customHeight="1" x14ac:dyDescent="0.25">
      <c r="A44" s="3"/>
      <c r="B44" s="3">
        <f t="shared" si="3"/>
        <v>40</v>
      </c>
      <c r="C44" s="3">
        <v>255</v>
      </c>
      <c r="D44" s="3">
        <v>2622325</v>
      </c>
      <c r="E44" s="29" t="s">
        <v>52</v>
      </c>
      <c r="F44" s="16">
        <v>35.809686976800059</v>
      </c>
      <c r="G44" s="15">
        <v>45172</v>
      </c>
      <c r="H44" s="16">
        <v>957.58</v>
      </c>
      <c r="I44" s="16">
        <v>14.360000000000014</v>
      </c>
      <c r="J44" s="16">
        <v>15.485180672000016</v>
      </c>
      <c r="K44" s="16">
        <f t="shared" si="1"/>
        <v>56.675761259520058</v>
      </c>
      <c r="L44" s="17"/>
      <c r="M44" s="16">
        <f t="shared" si="0"/>
        <v>92.48544823632011</v>
      </c>
    </row>
    <row r="45" spans="1:14" ht="29.25" customHeight="1" x14ac:dyDescent="0.25">
      <c r="A45" s="7"/>
      <c r="B45" s="7"/>
      <c r="C45" s="7"/>
      <c r="D45" s="7"/>
      <c r="E45" s="8" t="s">
        <v>43</v>
      </c>
      <c r="F45" s="21">
        <f>SUM(F5:F44)</f>
        <v>19311.239456198735</v>
      </c>
      <c r="G45" s="21"/>
      <c r="H45" s="21"/>
      <c r="I45" s="21">
        <f>SUM(I5:I44)</f>
        <v>6305.9000000000215</v>
      </c>
      <c r="J45" s="21">
        <f t="shared" ref="J45:K45" si="4">SUM(J5:J44)</f>
        <v>6800.0000556800223</v>
      </c>
      <c r="K45" s="21">
        <f t="shared" si="4"/>
        <v>24888.000203788895</v>
      </c>
      <c r="L45" s="21">
        <f>SUM(L5:L44)</f>
        <v>28626.7</v>
      </c>
      <c r="M45" s="21">
        <f>SUM(M5:M44)</f>
        <v>15572.53965998762</v>
      </c>
      <c r="N45" s="23"/>
    </row>
    <row r="46" spans="1:14" ht="36" customHeight="1" x14ac:dyDescent="0.25">
      <c r="A46" s="9"/>
      <c r="B46" s="9"/>
      <c r="C46" s="9"/>
      <c r="D46" s="9"/>
      <c r="E46" s="10" t="s">
        <v>48</v>
      </c>
      <c r="F46" s="24"/>
      <c r="G46" s="24"/>
      <c r="H46" s="24"/>
      <c r="I46" s="24">
        <v>6800</v>
      </c>
      <c r="J46" s="24"/>
      <c r="K46" s="28">
        <f>I46*3.66</f>
        <v>24888</v>
      </c>
      <c r="L46" s="24"/>
      <c r="M46" s="24"/>
    </row>
    <row r="48" spans="1:14" x14ac:dyDescent="0.25">
      <c r="I48" s="31"/>
    </row>
  </sheetData>
  <pageMargins left="0.31496062992125984" right="0.11811023622047245" top="7.874015748031496E-2" bottom="7.874015748031496E-2" header="0.31496062992125984" footer="0.31496062992125984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август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2023-09-04T04:24:47Z</dcterms:modified>
</cp:coreProperties>
</file>