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ноябрь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5" i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6" i="1"/>
  <c r="J6" i="1" s="1"/>
  <c r="I7" i="1"/>
  <c r="J7" i="1" s="1"/>
  <c r="I5" i="1"/>
  <c r="J5" i="1" s="1"/>
  <c r="G43" i="1"/>
  <c r="K43" i="1"/>
  <c r="L43" i="1" l="1"/>
  <c r="J43" i="1"/>
  <c r="I43" i="1"/>
  <c r="H43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E43" i="1" l="1"/>
</calcChain>
</file>

<file path=xl/sharedStrings.xml><?xml version="1.0" encoding="utf-8"?>
<sst xmlns="http://schemas.openxmlformats.org/spreadsheetml/2006/main" count="56" uniqueCount="56">
  <si>
    <t>Партнерство 1</t>
  </si>
  <si>
    <t>№ п/п</t>
  </si>
  <si>
    <t>Номер участка</t>
  </si>
  <si>
    <t xml:space="preserve">Серийный нормнр счетчика </t>
  </si>
  <si>
    <t>Наименование_Точки_Учета</t>
  </si>
  <si>
    <t>Потребление, кВт</t>
  </si>
  <si>
    <t xml:space="preserve"> СуммАктЭн </t>
  </si>
  <si>
    <t>П1 105_Парамонова Н.А.</t>
  </si>
  <si>
    <t>П1 136_Евдокимов А.Н.</t>
  </si>
  <si>
    <t>П1 139_Гриул М.А.</t>
  </si>
  <si>
    <t>П1 169_170 Мещерская Н.В.</t>
  </si>
  <si>
    <t>П1 204_Мистрюкова М.М.</t>
  </si>
  <si>
    <t>П1 205_Поротиков А.Н.</t>
  </si>
  <si>
    <t>П1 206_Нестерович Е.Н.</t>
  </si>
  <si>
    <t xml:space="preserve">П1 207 Нестерович А.Н. </t>
  </si>
  <si>
    <t>П1 23_Постолатий В.А.</t>
  </si>
  <si>
    <t>П1 251_Бухтуева М.В.</t>
  </si>
  <si>
    <t>269Б</t>
  </si>
  <si>
    <t>П1 269Б_Фокин Д.Л.</t>
  </si>
  <si>
    <t>П1 270_Макарова Е.Ю.</t>
  </si>
  <si>
    <t>П1 276_Тельнов Р.А.</t>
  </si>
  <si>
    <t>П1 312 Борисов С.А.</t>
  </si>
  <si>
    <t>П1 314_Завадский А.Н.</t>
  </si>
  <si>
    <t>П1 316_Полещук Э.В</t>
  </si>
  <si>
    <t>П1 317_Мокрушина Е.В.</t>
  </si>
  <si>
    <t>П1 326_Сукова Н.И.</t>
  </si>
  <si>
    <t>П1 345_Михасева Т.А.</t>
  </si>
  <si>
    <t>П1 348_Шилько И.П.</t>
  </si>
  <si>
    <t>П1 360_Герасимович В.П.</t>
  </si>
  <si>
    <t>П1 39_Негина Л.А.</t>
  </si>
  <si>
    <t>П1 400_Новиков В.О.</t>
  </si>
  <si>
    <t>П1 405 Коркина Е.А.</t>
  </si>
  <si>
    <t>П1 41_Виноградова Т.Д.</t>
  </si>
  <si>
    <t>П1 42_Яковлев В.Г.</t>
  </si>
  <si>
    <t>П1 91_Тихонов Е.В.</t>
  </si>
  <si>
    <t>П1.2 159_Романова О.А.</t>
  </si>
  <si>
    <t>П1.2 88_Григорьев А.С.</t>
  </si>
  <si>
    <t>П1.3 349_Бойко А.В.</t>
  </si>
  <si>
    <t>П1.3 356_Волкова О.В.</t>
  </si>
  <si>
    <t>П1.3 5_Елисеева Т.К.</t>
  </si>
  <si>
    <t>П1.3 50_Коваленко В.Е.</t>
  </si>
  <si>
    <t>П1.3 53_Процыкова М.А.</t>
  </si>
  <si>
    <t>П1.4 362_Будников В.Т.</t>
  </si>
  <si>
    <t>ИТОГО</t>
  </si>
  <si>
    <t>дата снятия показаний</t>
  </si>
  <si>
    <t>П1 222_Кайков Н.А.</t>
  </si>
  <si>
    <t xml:space="preserve">апрель 2022 </t>
  </si>
  <si>
    <t>П1 167_168_Головина О.В.</t>
  </si>
  <si>
    <t>К оплате в Красноярсэнергосбыт, руб</t>
  </si>
  <si>
    <t>П1.2 89_Марков В.А.</t>
  </si>
  <si>
    <t>Переплата (-)
Долг(+) 
на 01.12.2022</t>
  </si>
  <si>
    <t>Оплачено в декабре</t>
  </si>
  <si>
    <t>Сумма к оплате по тарифу 3,66 руб.</t>
  </si>
  <si>
    <t>Потребление + потери (-5,986%) кВт</t>
  </si>
  <si>
    <t>декабрь 2022</t>
  </si>
  <si>
    <t>Переплата (-)
Долг(+) 
на 02.01.2023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</si>
</sst>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ABF8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vertical="center"/>
    </xf>
    <xf numFmtId="4" fontId="3" fillId="6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" fontId="0" fillId="0" borderId="2" xfId="0" applyNumberFormat="1" applyBorder="1"/>
    <xf numFmtId="49" fontId="1" fillId="2" borderId="5" xfId="0" applyNumberFormat="1" applyFont="1" applyFill="1" applyBorder="1" applyAlignment="1"/>
    <xf numFmtId="4" fontId="0" fillId="0" borderId="2" xfId="0" applyNumberFormat="1" applyBorder="1" applyAlignment="1">
      <alignment vertical="center"/>
    </xf>
    <xf numFmtId="0" fontId="7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/>
    <xf numFmtId="49" fontId="8" fillId="9" borderId="1" xfId="0" applyNumberFormat="1" applyFont="1" applyFill="1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4" fontId="2" fillId="3" borderId="6" xfId="0" applyNumberFormat="1" applyFont="1" applyFill="1" applyBorder="1" applyAlignment="1">
      <alignment horizontal="center" vertical="center" wrapText="1"/>
    </xf>
    <xf numFmtId="0" fontId="0" fillId="9" borderId="0" xfId="0" applyFill="1" applyBorder="1"/>
    <xf numFmtId="4" fontId="0" fillId="10" borderId="2" xfId="0" applyNumberFormat="1" applyFill="1" applyBorder="1"/>
    <xf numFmtId="0" fontId="0" fillId="10" borderId="2" xfId="0" applyFill="1" applyBorder="1"/>
    <xf numFmtId="4" fontId="9" fillId="6" borderId="2" xfId="0" applyNumberFormat="1" applyFont="1" applyFill="1" applyBorder="1" applyAlignment="1">
      <alignment vertical="center"/>
    </xf>
    <xf numFmtId="0" fontId="6" fillId="7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Fill="1" applyBorder="1"/>
    <xf numFmtId="4" fontId="0" fillId="0" borderId="0" xfId="0" applyNumberFormat="1" applyAlignment="1">
      <alignment vertical="center"/>
    </xf>
    <xf numFmtId="49" fontId="8" fillId="9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D4" workbookViewId="0">
      <selection activeCell="O10" sqref="O10"/>
    </sheetView>
  </sheetViews>
  <sheetFormatPr defaultRowHeight="15" x14ac:dyDescent="0.25"/>
  <cols>
    <col min="1" max="1" width="0" hidden="1" customWidth="1"/>
    <col min="4" max="4" width="30.140625" customWidth="1"/>
    <col min="5" max="5" width="9.140625" customWidth="1"/>
    <col min="6" max="6" width="10.140625" bestFit="1" customWidth="1"/>
    <col min="7" max="7" width="11.28515625" customWidth="1"/>
    <col min="8" max="8" width="10" customWidth="1"/>
  </cols>
  <sheetData>
    <row r="1" spans="1:12" ht="18.75" x14ac:dyDescent="0.3">
      <c r="D1" s="16" t="s">
        <v>0</v>
      </c>
    </row>
    <row r="3" spans="1:12" ht="23.25" x14ac:dyDescent="0.35">
      <c r="A3" s="14" t="s">
        <v>46</v>
      </c>
      <c r="B3" s="17"/>
      <c r="C3" s="17"/>
      <c r="D3" s="18"/>
      <c r="E3" s="30" t="s">
        <v>54</v>
      </c>
      <c r="F3" s="30"/>
      <c r="G3" s="30"/>
      <c r="H3" s="30"/>
      <c r="I3" s="30"/>
      <c r="J3" s="30"/>
      <c r="K3" s="30"/>
      <c r="L3" s="22"/>
    </row>
    <row r="4" spans="1:12" ht="63.75" x14ac:dyDescent="0.25">
      <c r="A4" s="1" t="s">
        <v>1</v>
      </c>
      <c r="B4" s="1" t="s">
        <v>2</v>
      </c>
      <c r="C4" s="1" t="s">
        <v>3</v>
      </c>
      <c r="D4" s="2" t="s">
        <v>4</v>
      </c>
      <c r="E4" s="21" t="s">
        <v>50</v>
      </c>
      <c r="F4" s="11" t="s">
        <v>44</v>
      </c>
      <c r="G4" s="10" t="s">
        <v>6</v>
      </c>
      <c r="H4" s="11" t="s">
        <v>5</v>
      </c>
      <c r="I4" s="11" t="s">
        <v>53</v>
      </c>
      <c r="J4" s="11" t="s">
        <v>52</v>
      </c>
      <c r="K4" s="12" t="s">
        <v>51</v>
      </c>
      <c r="L4" s="21" t="s">
        <v>55</v>
      </c>
    </row>
    <row r="5" spans="1:12" ht="21.75" customHeight="1" x14ac:dyDescent="0.25">
      <c r="A5" s="3">
        <v>1</v>
      </c>
      <c r="B5" s="3">
        <v>105</v>
      </c>
      <c r="C5" s="3">
        <v>2556659</v>
      </c>
      <c r="D5" s="4" t="s">
        <v>7</v>
      </c>
      <c r="E5" s="13">
        <v>-24.478011918911353</v>
      </c>
      <c r="F5" s="20">
        <v>44928</v>
      </c>
      <c r="G5" s="13">
        <v>3263.05</v>
      </c>
      <c r="H5" s="13">
        <v>0</v>
      </c>
      <c r="I5" s="13">
        <f>H5*94.01397/100</f>
        <v>0</v>
      </c>
      <c r="J5" s="13">
        <f>I5*3.66</f>
        <v>0</v>
      </c>
      <c r="K5" s="13"/>
      <c r="L5" s="13">
        <f>E5+J5-K5</f>
        <v>-24.478011918911353</v>
      </c>
    </row>
    <row r="6" spans="1:12" ht="20.25" customHeight="1" x14ac:dyDescent="0.25">
      <c r="A6" s="3">
        <f>A5+1</f>
        <v>2</v>
      </c>
      <c r="B6" s="3">
        <v>136</v>
      </c>
      <c r="C6" s="3">
        <v>2816917</v>
      </c>
      <c r="D6" s="5" t="s">
        <v>8</v>
      </c>
      <c r="E6" s="13">
        <v>0.98789457138245007</v>
      </c>
      <c r="F6" s="20">
        <v>44928</v>
      </c>
      <c r="G6" s="19">
        <v>23.01</v>
      </c>
      <c r="H6" s="13">
        <v>0</v>
      </c>
      <c r="I6" s="13">
        <f t="shared" ref="I6:I42" si="0">H6*94.01397/100</f>
        <v>0</v>
      </c>
      <c r="J6" s="13">
        <f t="shared" ref="J6:J42" si="1">I6*3.66</f>
        <v>0</v>
      </c>
      <c r="K6" s="13"/>
      <c r="L6" s="13">
        <f t="shared" ref="L6:L42" si="2">E6+J6-K6</f>
        <v>0.98789457138245007</v>
      </c>
    </row>
    <row r="7" spans="1:12" s="6" customFormat="1" ht="18.75" customHeight="1" x14ac:dyDescent="0.25">
      <c r="A7" s="3">
        <f t="shared" ref="A7:A42" si="3">A6+1</f>
        <v>3</v>
      </c>
      <c r="B7" s="3">
        <v>139</v>
      </c>
      <c r="C7" s="3">
        <v>3294897</v>
      </c>
      <c r="D7" s="4" t="s">
        <v>9</v>
      </c>
      <c r="E7" s="13">
        <v>217.72251162441597</v>
      </c>
      <c r="F7" s="20">
        <v>44928</v>
      </c>
      <c r="G7" s="27">
        <v>188.34</v>
      </c>
      <c r="H7" s="13">
        <v>19.400000000000006</v>
      </c>
      <c r="I7" s="13">
        <f t="shared" si="0"/>
        <v>18.238710180000005</v>
      </c>
      <c r="J7" s="13">
        <f t="shared" si="1"/>
        <v>66.75367925880002</v>
      </c>
      <c r="K7" s="15"/>
      <c r="L7" s="13">
        <f t="shared" si="2"/>
        <v>284.47619088321596</v>
      </c>
    </row>
    <row r="8" spans="1:12" ht="16.5" customHeight="1" x14ac:dyDescent="0.25">
      <c r="A8" s="3">
        <f t="shared" si="3"/>
        <v>4</v>
      </c>
      <c r="B8" s="3">
        <v>168</v>
      </c>
      <c r="C8" s="3">
        <v>2796956</v>
      </c>
      <c r="D8" s="5" t="s">
        <v>47</v>
      </c>
      <c r="E8" s="13">
        <v>2103.7458065372098</v>
      </c>
      <c r="F8" s="20">
        <v>44928</v>
      </c>
      <c r="G8" s="13">
        <v>31171.63</v>
      </c>
      <c r="H8" s="13">
        <v>1445.4600000000028</v>
      </c>
      <c r="I8" s="13">
        <f t="shared" si="0"/>
        <v>1358.9343307620024</v>
      </c>
      <c r="J8" s="13">
        <f t="shared" si="1"/>
        <v>4973.6996505889292</v>
      </c>
      <c r="K8" s="13">
        <v>2103.75</v>
      </c>
      <c r="L8" s="13">
        <f t="shared" si="2"/>
        <v>4973.6954571261394</v>
      </c>
    </row>
    <row r="9" spans="1:12" ht="15" customHeight="1" x14ac:dyDescent="0.25">
      <c r="A9" s="3">
        <f t="shared" si="3"/>
        <v>5</v>
      </c>
      <c r="B9" s="3">
        <v>169</v>
      </c>
      <c r="C9" s="3">
        <v>2830471</v>
      </c>
      <c r="D9" s="4" t="s">
        <v>10</v>
      </c>
      <c r="E9" s="13">
        <v>5643.4087252419049</v>
      </c>
      <c r="F9" s="20">
        <v>44928</v>
      </c>
      <c r="G9" s="13">
        <v>34553.839999999997</v>
      </c>
      <c r="H9" s="13">
        <v>334.55999999999767</v>
      </c>
      <c r="I9" s="13">
        <f t="shared" si="0"/>
        <v>314.53313803199779</v>
      </c>
      <c r="J9" s="13">
        <f t="shared" si="1"/>
        <v>1151.1912851971119</v>
      </c>
      <c r="K9" s="13"/>
      <c r="L9" s="13">
        <f t="shared" si="2"/>
        <v>6794.6000104390168</v>
      </c>
    </row>
    <row r="10" spans="1:12" ht="18" customHeight="1" x14ac:dyDescent="0.25">
      <c r="A10" s="3">
        <f t="shared" si="3"/>
        <v>6</v>
      </c>
      <c r="B10" s="3">
        <v>204</v>
      </c>
      <c r="C10" s="3">
        <v>2811575</v>
      </c>
      <c r="D10" s="4" t="s">
        <v>11</v>
      </c>
      <c r="E10" s="13">
        <v>1.7822095956177009E-3</v>
      </c>
      <c r="F10" s="20">
        <v>44928</v>
      </c>
      <c r="G10" s="13">
        <v>4619.1899999999996</v>
      </c>
      <c r="H10" s="28">
        <v>0</v>
      </c>
      <c r="I10" s="13">
        <f t="shared" si="0"/>
        <v>0</v>
      </c>
      <c r="J10" s="13">
        <f t="shared" si="1"/>
        <v>0</v>
      </c>
      <c r="K10" s="13"/>
      <c r="L10" s="13">
        <f t="shared" si="2"/>
        <v>1.7822095956177009E-3</v>
      </c>
    </row>
    <row r="11" spans="1:12" ht="16.5" customHeight="1" x14ac:dyDescent="0.25">
      <c r="A11" s="3">
        <f t="shared" si="3"/>
        <v>7</v>
      </c>
      <c r="B11" s="3">
        <v>205</v>
      </c>
      <c r="C11" s="3">
        <v>2804968</v>
      </c>
      <c r="D11" s="5" t="s">
        <v>12</v>
      </c>
      <c r="E11" s="13">
        <v>9563.1099558708593</v>
      </c>
      <c r="F11" s="20">
        <v>44928</v>
      </c>
      <c r="G11" s="13">
        <v>9464.4500000000007</v>
      </c>
      <c r="H11" s="28">
        <v>2591.0000000000009</v>
      </c>
      <c r="I11" s="13">
        <f t="shared" si="0"/>
        <v>2435.9019627000007</v>
      </c>
      <c r="J11" s="13">
        <f t="shared" si="1"/>
        <v>8915.401183482003</v>
      </c>
      <c r="K11" s="13">
        <v>9563</v>
      </c>
      <c r="L11" s="13">
        <f t="shared" si="2"/>
        <v>8915.5111393528641</v>
      </c>
    </row>
    <row r="12" spans="1:12" ht="18.75" customHeight="1" x14ac:dyDescent="0.25">
      <c r="A12" s="3">
        <f t="shared" si="3"/>
        <v>8</v>
      </c>
      <c r="B12" s="3">
        <v>206</v>
      </c>
      <c r="C12" s="3">
        <v>2753943</v>
      </c>
      <c r="D12" s="4" t="s">
        <v>13</v>
      </c>
      <c r="E12" s="13">
        <v>-100.55135279139552</v>
      </c>
      <c r="F12" s="20">
        <v>44928</v>
      </c>
      <c r="G12" s="13">
        <v>8574.2099999999991</v>
      </c>
      <c r="H12" s="28">
        <v>0</v>
      </c>
      <c r="I12" s="13">
        <f t="shared" si="0"/>
        <v>0</v>
      </c>
      <c r="J12" s="13">
        <f t="shared" si="1"/>
        <v>0</v>
      </c>
      <c r="K12" s="13"/>
      <c r="L12" s="13">
        <f t="shared" si="2"/>
        <v>-100.55135279139552</v>
      </c>
    </row>
    <row r="13" spans="1:12" ht="21" customHeight="1" x14ac:dyDescent="0.25">
      <c r="A13" s="3">
        <f t="shared" si="3"/>
        <v>9</v>
      </c>
      <c r="B13" s="3">
        <v>207</v>
      </c>
      <c r="C13" s="3">
        <v>3862062</v>
      </c>
      <c r="D13" s="4" t="s">
        <v>14</v>
      </c>
      <c r="E13" s="13">
        <v>958.53800391370817</v>
      </c>
      <c r="F13" s="20">
        <v>44928</v>
      </c>
      <c r="G13" s="13">
        <v>32129.52</v>
      </c>
      <c r="H13" s="28">
        <v>0</v>
      </c>
      <c r="I13" s="13">
        <f t="shared" si="0"/>
        <v>0</v>
      </c>
      <c r="J13" s="13">
        <f t="shared" si="1"/>
        <v>0</v>
      </c>
      <c r="K13" s="13"/>
      <c r="L13" s="13">
        <f t="shared" si="2"/>
        <v>958.53800391370817</v>
      </c>
    </row>
    <row r="14" spans="1:12" ht="19.5" customHeight="1" x14ac:dyDescent="0.25">
      <c r="A14" s="3">
        <f t="shared" si="3"/>
        <v>10</v>
      </c>
      <c r="B14" s="3">
        <v>222</v>
      </c>
      <c r="C14" s="3">
        <v>2790584</v>
      </c>
      <c r="D14" s="5" t="s">
        <v>45</v>
      </c>
      <c r="E14" s="13">
        <v>1454.7638669722103</v>
      </c>
      <c r="F14" s="20">
        <v>44928</v>
      </c>
      <c r="G14" s="13">
        <v>35629.21</v>
      </c>
      <c r="H14" s="28">
        <v>443.86000000000058</v>
      </c>
      <c r="I14" s="13">
        <f t="shared" si="0"/>
        <v>417.29040724200058</v>
      </c>
      <c r="J14" s="13">
        <f t="shared" si="1"/>
        <v>1527.2828905057222</v>
      </c>
      <c r="K14" s="13">
        <v>1454.76</v>
      </c>
      <c r="L14" s="13">
        <f t="shared" si="2"/>
        <v>1527.2867574779323</v>
      </c>
    </row>
    <row r="15" spans="1:12" ht="24" customHeight="1" x14ac:dyDescent="0.25">
      <c r="A15" s="3">
        <f t="shared" si="3"/>
        <v>11</v>
      </c>
      <c r="B15" s="3">
        <v>23</v>
      </c>
      <c r="C15" s="3">
        <v>3847696</v>
      </c>
      <c r="D15" s="4" t="s">
        <v>15</v>
      </c>
      <c r="E15" s="13">
        <v>-1045.8704222804022</v>
      </c>
      <c r="F15" s="20">
        <v>44928</v>
      </c>
      <c r="G15" s="13">
        <v>3703.2</v>
      </c>
      <c r="H15" s="28">
        <v>214.50999999999976</v>
      </c>
      <c r="I15" s="13">
        <f t="shared" si="0"/>
        <v>201.66936704699981</v>
      </c>
      <c r="J15" s="13">
        <f t="shared" si="1"/>
        <v>738.10988339201936</v>
      </c>
      <c r="K15" s="13"/>
      <c r="L15" s="13">
        <f t="shared" si="2"/>
        <v>-307.76053888838283</v>
      </c>
    </row>
    <row r="16" spans="1:12" ht="18" customHeight="1" x14ac:dyDescent="0.25">
      <c r="A16" s="3">
        <f t="shared" si="3"/>
        <v>12</v>
      </c>
      <c r="B16" s="3">
        <v>251</v>
      </c>
      <c r="C16" s="3">
        <v>2558921</v>
      </c>
      <c r="D16" s="5" t="s">
        <v>16</v>
      </c>
      <c r="E16" s="13">
        <v>-1295.6911080142895</v>
      </c>
      <c r="F16" s="20">
        <v>44928</v>
      </c>
      <c r="G16" s="13">
        <v>53294.41</v>
      </c>
      <c r="H16" s="28">
        <v>858.87000000000262</v>
      </c>
      <c r="I16" s="13">
        <f t="shared" si="0"/>
        <v>807.45778413900246</v>
      </c>
      <c r="J16" s="13">
        <f t="shared" si="1"/>
        <v>2955.295489948749</v>
      </c>
      <c r="K16" s="13"/>
      <c r="L16" s="13">
        <f t="shared" si="2"/>
        <v>1659.6043819344595</v>
      </c>
    </row>
    <row r="17" spans="1:14" ht="18.75" customHeight="1" x14ac:dyDescent="0.25">
      <c r="A17" s="3">
        <f t="shared" si="3"/>
        <v>13</v>
      </c>
      <c r="B17" s="3" t="s">
        <v>17</v>
      </c>
      <c r="C17" s="3">
        <v>2815443</v>
      </c>
      <c r="D17" s="5" t="s">
        <v>18</v>
      </c>
      <c r="E17" s="13">
        <v>-59.220950297468988</v>
      </c>
      <c r="F17" s="20">
        <v>44928</v>
      </c>
      <c r="G17" s="13">
        <v>3633.59</v>
      </c>
      <c r="H17" s="28">
        <v>3.999999999996362E-2</v>
      </c>
      <c r="I17" s="13">
        <f t="shared" si="0"/>
        <v>3.76055879999658E-2</v>
      </c>
      <c r="J17" s="13">
        <f t="shared" si="1"/>
        <v>0.13763645207987482</v>
      </c>
      <c r="K17" s="13"/>
      <c r="L17" s="13">
        <f t="shared" si="2"/>
        <v>-59.083313845389114</v>
      </c>
    </row>
    <row r="18" spans="1:14" ht="22.5" customHeight="1" x14ac:dyDescent="0.25">
      <c r="A18" s="3">
        <f t="shared" si="3"/>
        <v>14</v>
      </c>
      <c r="B18" s="3">
        <v>270</v>
      </c>
      <c r="C18" s="3">
        <v>2608101</v>
      </c>
      <c r="D18" s="5" t="s">
        <v>19</v>
      </c>
      <c r="E18" s="13">
        <v>-7765.8966347244168</v>
      </c>
      <c r="F18" s="20">
        <v>44928</v>
      </c>
      <c r="G18" s="13">
        <v>26316.240000000002</v>
      </c>
      <c r="H18" s="28">
        <v>409.08000000000175</v>
      </c>
      <c r="I18" s="13">
        <f t="shared" si="0"/>
        <v>384.59234847600163</v>
      </c>
      <c r="J18" s="13">
        <f t="shared" si="1"/>
        <v>1407.6079954221661</v>
      </c>
      <c r="K18" s="13"/>
      <c r="L18" s="13">
        <f t="shared" si="2"/>
        <v>-6358.2886393022509</v>
      </c>
    </row>
    <row r="19" spans="1:14" ht="20.25" customHeight="1" x14ac:dyDescent="0.25">
      <c r="A19" s="3">
        <f t="shared" si="3"/>
        <v>15</v>
      </c>
      <c r="B19" s="3">
        <v>276</v>
      </c>
      <c r="C19" s="3">
        <v>2795352</v>
      </c>
      <c r="D19" s="5" t="s">
        <v>20</v>
      </c>
      <c r="E19" s="13">
        <v>282.30661300841217</v>
      </c>
      <c r="F19" s="20">
        <v>44928</v>
      </c>
      <c r="G19" s="13">
        <v>14681.66</v>
      </c>
      <c r="H19" s="28">
        <v>0</v>
      </c>
      <c r="I19" s="13">
        <f t="shared" si="0"/>
        <v>0</v>
      </c>
      <c r="J19" s="13">
        <f t="shared" si="1"/>
        <v>0</v>
      </c>
      <c r="K19" s="13"/>
      <c r="L19" s="13">
        <f t="shared" si="2"/>
        <v>282.30661300841217</v>
      </c>
    </row>
    <row r="20" spans="1:14" ht="18.75" customHeight="1" x14ac:dyDescent="0.25">
      <c r="A20" s="3">
        <f t="shared" si="3"/>
        <v>16</v>
      </c>
      <c r="B20" s="3">
        <v>312</v>
      </c>
      <c r="C20" s="3">
        <v>2556448</v>
      </c>
      <c r="D20" s="5" t="s">
        <v>21</v>
      </c>
      <c r="E20" s="13">
        <v>-296.57872356486882</v>
      </c>
      <c r="F20" s="20">
        <v>44928</v>
      </c>
      <c r="G20" s="13">
        <v>9116.5499999999993</v>
      </c>
      <c r="H20" s="28">
        <v>0</v>
      </c>
      <c r="I20" s="13">
        <f t="shared" si="0"/>
        <v>0</v>
      </c>
      <c r="J20" s="13">
        <f t="shared" si="1"/>
        <v>0</v>
      </c>
      <c r="K20" s="13"/>
      <c r="L20" s="13">
        <f t="shared" si="2"/>
        <v>-296.57872356486882</v>
      </c>
    </row>
    <row r="21" spans="1:14" ht="16.5" customHeight="1" x14ac:dyDescent="0.25">
      <c r="A21" s="3">
        <f t="shared" si="3"/>
        <v>17</v>
      </c>
      <c r="B21" s="3">
        <v>314</v>
      </c>
      <c r="C21" s="3">
        <v>3896065</v>
      </c>
      <c r="D21" s="5" t="s">
        <v>22</v>
      </c>
      <c r="E21" s="13">
        <v>87.306397288499625</v>
      </c>
      <c r="F21" s="20">
        <v>44928</v>
      </c>
      <c r="G21" s="13">
        <v>1037.67</v>
      </c>
      <c r="H21" s="28">
        <v>0</v>
      </c>
      <c r="I21" s="13">
        <f t="shared" si="0"/>
        <v>0</v>
      </c>
      <c r="J21" s="13">
        <f t="shared" si="1"/>
        <v>0</v>
      </c>
      <c r="K21" s="13"/>
      <c r="L21" s="13">
        <f t="shared" si="2"/>
        <v>87.306397288499625</v>
      </c>
    </row>
    <row r="22" spans="1:14" ht="15.75" customHeight="1" x14ac:dyDescent="0.25">
      <c r="A22" s="3">
        <f t="shared" si="3"/>
        <v>18</v>
      </c>
      <c r="B22" s="3">
        <v>316</v>
      </c>
      <c r="C22" s="3">
        <v>2816948</v>
      </c>
      <c r="D22" s="5" t="s">
        <v>23</v>
      </c>
      <c r="E22" s="13">
        <v>-346.26722483785329</v>
      </c>
      <c r="F22" s="20">
        <v>44928</v>
      </c>
      <c r="G22" s="13">
        <v>2705.65</v>
      </c>
      <c r="H22" s="28">
        <v>3.2800000000002001</v>
      </c>
      <c r="I22" s="13">
        <f t="shared" si="0"/>
        <v>3.0836582160001882</v>
      </c>
      <c r="J22" s="13">
        <f t="shared" si="1"/>
        <v>11.28618907056069</v>
      </c>
      <c r="K22" s="13"/>
      <c r="L22" s="13">
        <f t="shared" si="2"/>
        <v>-334.98103576729261</v>
      </c>
    </row>
    <row r="23" spans="1:14" s="6" customFormat="1" ht="17.25" customHeight="1" x14ac:dyDescent="0.25">
      <c r="A23" s="3">
        <f t="shared" si="3"/>
        <v>19</v>
      </c>
      <c r="B23" s="3">
        <v>317</v>
      </c>
      <c r="C23" s="3">
        <v>2769820</v>
      </c>
      <c r="D23" s="4" t="s">
        <v>24</v>
      </c>
      <c r="E23" s="13">
        <v>4273.3172034528652</v>
      </c>
      <c r="F23" s="20">
        <v>44928</v>
      </c>
      <c r="G23" s="13">
        <v>108442.43</v>
      </c>
      <c r="H23" s="28">
        <v>2271.6999999999971</v>
      </c>
      <c r="I23" s="13">
        <f t="shared" si="0"/>
        <v>2135.7153564899972</v>
      </c>
      <c r="J23" s="13">
        <f t="shared" si="1"/>
        <v>7816.7182047533906</v>
      </c>
      <c r="K23" s="15"/>
      <c r="L23" s="13">
        <f t="shared" si="2"/>
        <v>12090.035408206255</v>
      </c>
      <c r="N23" s="29"/>
    </row>
    <row r="24" spans="1:14" ht="15.75" customHeight="1" x14ac:dyDescent="0.25">
      <c r="A24" s="3">
        <f t="shared" si="3"/>
        <v>20</v>
      </c>
      <c r="B24" s="3">
        <v>326</v>
      </c>
      <c r="C24" s="3">
        <v>2815429</v>
      </c>
      <c r="D24" s="5" t="s">
        <v>25</v>
      </c>
      <c r="E24" s="13">
        <v>-734.90451922075397</v>
      </c>
      <c r="F24" s="20">
        <v>44928</v>
      </c>
      <c r="G24" s="13">
        <v>1044.74</v>
      </c>
      <c r="H24" s="28">
        <v>0</v>
      </c>
      <c r="I24" s="13">
        <f t="shared" si="0"/>
        <v>0</v>
      </c>
      <c r="J24" s="13">
        <f t="shared" si="1"/>
        <v>0</v>
      </c>
      <c r="K24" s="13"/>
      <c r="L24" s="13">
        <f t="shared" si="2"/>
        <v>-734.90451922075397</v>
      </c>
    </row>
    <row r="25" spans="1:14" ht="18.75" customHeight="1" x14ac:dyDescent="0.25">
      <c r="A25" s="3">
        <f t="shared" si="3"/>
        <v>21</v>
      </c>
      <c r="B25" s="3">
        <v>345</v>
      </c>
      <c r="C25" s="3">
        <v>2807848</v>
      </c>
      <c r="D25" s="5" t="s">
        <v>26</v>
      </c>
      <c r="E25" s="13">
        <v>24.693496691692598</v>
      </c>
      <c r="F25" s="20">
        <v>44928</v>
      </c>
      <c r="G25" s="13">
        <v>1855.49</v>
      </c>
      <c r="H25" s="28">
        <v>0</v>
      </c>
      <c r="I25" s="13">
        <f t="shared" si="0"/>
        <v>0</v>
      </c>
      <c r="J25" s="13">
        <f t="shared" si="1"/>
        <v>0</v>
      </c>
      <c r="K25" s="13"/>
      <c r="L25" s="13">
        <f t="shared" si="2"/>
        <v>24.693496691692598</v>
      </c>
    </row>
    <row r="26" spans="1:14" ht="18.75" customHeight="1" x14ac:dyDescent="0.25">
      <c r="A26" s="3">
        <f t="shared" si="3"/>
        <v>22</v>
      </c>
      <c r="B26" s="3">
        <v>348</v>
      </c>
      <c r="C26" s="3">
        <v>2598993</v>
      </c>
      <c r="D26" s="5" t="s">
        <v>27</v>
      </c>
      <c r="E26" s="13">
        <v>-108.14722146151161</v>
      </c>
      <c r="F26" s="20">
        <v>44928</v>
      </c>
      <c r="G26" s="13">
        <v>58.47</v>
      </c>
      <c r="H26" s="28">
        <v>0</v>
      </c>
      <c r="I26" s="13">
        <f t="shared" si="0"/>
        <v>0</v>
      </c>
      <c r="J26" s="13">
        <f t="shared" si="1"/>
        <v>0</v>
      </c>
      <c r="K26" s="13"/>
      <c r="L26" s="13">
        <f t="shared" si="2"/>
        <v>-108.14722146151161</v>
      </c>
    </row>
    <row r="27" spans="1:14" ht="19.5" customHeight="1" x14ac:dyDescent="0.25">
      <c r="A27" s="3">
        <f t="shared" si="3"/>
        <v>23</v>
      </c>
      <c r="B27" s="3">
        <v>360</v>
      </c>
      <c r="C27" s="3">
        <v>2816570</v>
      </c>
      <c r="D27" s="5" t="s">
        <v>28</v>
      </c>
      <c r="E27" s="13">
        <v>118.62674044017649</v>
      </c>
      <c r="F27" s="20">
        <v>44928</v>
      </c>
      <c r="G27" s="13">
        <v>21179.119999999999</v>
      </c>
      <c r="H27" s="28">
        <v>9.9999999983992893E-3</v>
      </c>
      <c r="I27" s="13">
        <f t="shared" si="0"/>
        <v>9.4013969984951089E-3</v>
      </c>
      <c r="J27" s="13">
        <f t="shared" si="1"/>
        <v>3.44091130144921E-2</v>
      </c>
      <c r="K27" s="13">
        <v>118.63</v>
      </c>
      <c r="L27" s="13">
        <f t="shared" si="2"/>
        <v>3.1149553190985557E-2</v>
      </c>
    </row>
    <row r="28" spans="1:14" ht="16.5" customHeight="1" x14ac:dyDescent="0.25">
      <c r="A28" s="3">
        <f t="shared" si="3"/>
        <v>24</v>
      </c>
      <c r="B28" s="3">
        <v>39</v>
      </c>
      <c r="C28" s="3">
        <v>3904375</v>
      </c>
      <c r="D28" s="5" t="s">
        <v>29</v>
      </c>
      <c r="E28" s="13">
        <v>-638.01164522289355</v>
      </c>
      <c r="F28" s="20">
        <v>44928</v>
      </c>
      <c r="G28" s="13">
        <v>24025.33</v>
      </c>
      <c r="H28" s="28">
        <v>52.960000000002765</v>
      </c>
      <c r="I28" s="13">
        <f t="shared" si="0"/>
        <v>49.789798512002598</v>
      </c>
      <c r="J28" s="13">
        <f t="shared" si="1"/>
        <v>182.23066255392951</v>
      </c>
      <c r="K28" s="13"/>
      <c r="L28" s="13">
        <f t="shared" si="2"/>
        <v>-455.78098266896404</v>
      </c>
    </row>
    <row r="29" spans="1:14" ht="19.5" customHeight="1" x14ac:dyDescent="0.25">
      <c r="A29" s="3">
        <f t="shared" si="3"/>
        <v>25</v>
      </c>
      <c r="B29" s="3">
        <v>400</v>
      </c>
      <c r="C29" s="3">
        <v>2804906</v>
      </c>
      <c r="D29" s="5" t="s">
        <v>30</v>
      </c>
      <c r="E29" s="13">
        <v>9435.8721418068526</v>
      </c>
      <c r="F29" s="20">
        <v>44928</v>
      </c>
      <c r="G29" s="13">
        <v>200905.97</v>
      </c>
      <c r="H29" s="28">
        <v>3905.6900000000023</v>
      </c>
      <c r="I29" s="13">
        <f t="shared" si="0"/>
        <v>3671.894224893002</v>
      </c>
      <c r="J29" s="13">
        <f t="shared" si="1"/>
        <v>13439.132863108389</v>
      </c>
      <c r="K29" s="13">
        <v>10000</v>
      </c>
      <c r="L29" s="13">
        <f t="shared" si="2"/>
        <v>12875.005004915241</v>
      </c>
    </row>
    <row r="30" spans="1:14" ht="18.75" customHeight="1" x14ac:dyDescent="0.25">
      <c r="A30" s="3">
        <f t="shared" si="3"/>
        <v>26</v>
      </c>
      <c r="B30" s="3">
        <v>405</v>
      </c>
      <c r="C30" s="3">
        <v>2806572</v>
      </c>
      <c r="D30" s="5" t="s">
        <v>31</v>
      </c>
      <c r="E30" s="13">
        <v>104.55068044125319</v>
      </c>
      <c r="F30" s="20">
        <v>44928</v>
      </c>
      <c r="G30" s="13">
        <v>8547.4599999999991</v>
      </c>
      <c r="H30" s="28">
        <v>14.469999999999345</v>
      </c>
      <c r="I30" s="13">
        <f t="shared" si="0"/>
        <v>13.603821458999384</v>
      </c>
      <c r="J30" s="13">
        <f t="shared" si="1"/>
        <v>49.78998653993775</v>
      </c>
      <c r="K30" s="13"/>
      <c r="L30" s="13">
        <f t="shared" si="2"/>
        <v>154.34066698119094</v>
      </c>
    </row>
    <row r="31" spans="1:14" ht="19.5" customHeight="1" x14ac:dyDescent="0.25">
      <c r="A31" s="3">
        <f t="shared" si="3"/>
        <v>27</v>
      </c>
      <c r="B31" s="3">
        <v>41</v>
      </c>
      <c r="C31" s="3">
        <v>3887317</v>
      </c>
      <c r="D31" s="5" t="s">
        <v>32</v>
      </c>
      <c r="E31" s="13">
        <v>-134.41825641606013</v>
      </c>
      <c r="F31" s="20">
        <v>44928</v>
      </c>
      <c r="G31" s="13">
        <v>1129.8699999999999</v>
      </c>
      <c r="H31" s="28">
        <v>0</v>
      </c>
      <c r="I31" s="13">
        <f t="shared" si="0"/>
        <v>0</v>
      </c>
      <c r="J31" s="13">
        <f t="shared" si="1"/>
        <v>0</v>
      </c>
      <c r="K31" s="13"/>
      <c r="L31" s="13">
        <f t="shared" si="2"/>
        <v>-134.41825641606013</v>
      </c>
    </row>
    <row r="32" spans="1:14" ht="21.75" customHeight="1" x14ac:dyDescent="0.25">
      <c r="A32" s="3">
        <f t="shared" si="3"/>
        <v>28</v>
      </c>
      <c r="B32" s="3">
        <v>42</v>
      </c>
      <c r="C32" s="3">
        <v>3886964</v>
      </c>
      <c r="D32" s="5" t="s">
        <v>33</v>
      </c>
      <c r="E32" s="13">
        <v>82.774140475048398</v>
      </c>
      <c r="F32" s="20">
        <v>44928</v>
      </c>
      <c r="G32" s="13">
        <v>1327.56</v>
      </c>
      <c r="H32" s="28">
        <v>0</v>
      </c>
      <c r="I32" s="13">
        <f t="shared" si="0"/>
        <v>0</v>
      </c>
      <c r="J32" s="13">
        <f t="shared" si="1"/>
        <v>0</v>
      </c>
      <c r="K32" s="13"/>
      <c r="L32" s="13">
        <f t="shared" si="2"/>
        <v>82.774140475048398</v>
      </c>
    </row>
    <row r="33" spans="1:12" ht="19.5" customHeight="1" x14ac:dyDescent="0.25">
      <c r="A33" s="3">
        <f t="shared" si="3"/>
        <v>29</v>
      </c>
      <c r="B33" s="3">
        <v>91</v>
      </c>
      <c r="C33" s="3">
        <v>2802794</v>
      </c>
      <c r="D33" s="5" t="s">
        <v>34</v>
      </c>
      <c r="E33" s="13">
        <v>-436.60219851436625</v>
      </c>
      <c r="F33" s="20">
        <v>44928</v>
      </c>
      <c r="G33" s="13">
        <v>1535.53</v>
      </c>
      <c r="H33" s="28">
        <v>0</v>
      </c>
      <c r="I33" s="13">
        <f t="shared" si="0"/>
        <v>0</v>
      </c>
      <c r="J33" s="13">
        <f t="shared" si="1"/>
        <v>0</v>
      </c>
      <c r="K33" s="13"/>
      <c r="L33" s="13">
        <f t="shared" si="2"/>
        <v>-436.60219851436625</v>
      </c>
    </row>
    <row r="34" spans="1:12" ht="19.5" customHeight="1" x14ac:dyDescent="0.25">
      <c r="A34" s="3">
        <f t="shared" si="3"/>
        <v>30</v>
      </c>
      <c r="B34" s="3">
        <v>159</v>
      </c>
      <c r="C34" s="3">
        <v>3851920</v>
      </c>
      <c r="D34" s="5" t="s">
        <v>35</v>
      </c>
      <c r="E34" s="13">
        <v>-89.766273597598442</v>
      </c>
      <c r="F34" s="20">
        <v>44928</v>
      </c>
      <c r="G34" s="28">
        <v>71.8</v>
      </c>
      <c r="H34" s="28">
        <v>0</v>
      </c>
      <c r="I34" s="13">
        <f t="shared" si="0"/>
        <v>0</v>
      </c>
      <c r="J34" s="13">
        <f t="shared" si="1"/>
        <v>0</v>
      </c>
      <c r="K34" s="13"/>
      <c r="L34" s="13">
        <f t="shared" si="2"/>
        <v>-89.766273597598442</v>
      </c>
    </row>
    <row r="35" spans="1:12" ht="19.5" customHeight="1" x14ac:dyDescent="0.25">
      <c r="A35" s="3">
        <f t="shared" si="3"/>
        <v>31</v>
      </c>
      <c r="B35" s="3">
        <v>88</v>
      </c>
      <c r="C35" s="3">
        <v>3288231</v>
      </c>
      <c r="D35" s="5" t="s">
        <v>36</v>
      </c>
      <c r="E35" s="13">
        <v>5054.6341070707549</v>
      </c>
      <c r="F35" s="20">
        <v>44928</v>
      </c>
      <c r="G35" s="28">
        <v>21435.4</v>
      </c>
      <c r="H35" s="28">
        <v>2113.7800000000025</v>
      </c>
      <c r="I35" s="13">
        <f t="shared" si="0"/>
        <v>1987.2484950660023</v>
      </c>
      <c r="J35" s="13">
        <f t="shared" si="1"/>
        <v>7273.3294919415684</v>
      </c>
      <c r="K35" s="13">
        <v>5100</v>
      </c>
      <c r="L35" s="13">
        <f t="shared" si="2"/>
        <v>7227.9635990123243</v>
      </c>
    </row>
    <row r="36" spans="1:12" ht="19.5" customHeight="1" x14ac:dyDescent="0.25">
      <c r="A36" s="3">
        <f t="shared" si="3"/>
        <v>32</v>
      </c>
      <c r="B36" s="3">
        <v>89</v>
      </c>
      <c r="C36" s="3">
        <v>3284556</v>
      </c>
      <c r="D36" s="5" t="s">
        <v>49</v>
      </c>
      <c r="E36" s="13">
        <v>-248.97423424299231</v>
      </c>
      <c r="F36" s="20">
        <v>44928</v>
      </c>
      <c r="G36" s="28">
        <v>4554.3100000000004</v>
      </c>
      <c r="H36" s="28">
        <v>0</v>
      </c>
      <c r="I36" s="13">
        <f t="shared" si="0"/>
        <v>0</v>
      </c>
      <c r="J36" s="13">
        <f t="shared" si="1"/>
        <v>0</v>
      </c>
      <c r="K36" s="13"/>
      <c r="L36" s="13">
        <f t="shared" si="2"/>
        <v>-248.97423424299231</v>
      </c>
    </row>
    <row r="37" spans="1:12" ht="19.5" customHeight="1" x14ac:dyDescent="0.25">
      <c r="A37" s="3">
        <f t="shared" si="3"/>
        <v>33</v>
      </c>
      <c r="B37" s="3">
        <v>349</v>
      </c>
      <c r="C37" s="3">
        <v>2754160</v>
      </c>
      <c r="D37" s="5" t="s">
        <v>37</v>
      </c>
      <c r="E37" s="13">
        <v>-102.21067086790723</v>
      </c>
      <c r="F37" s="20">
        <v>44928</v>
      </c>
      <c r="G37" s="28">
        <v>7754.74</v>
      </c>
      <c r="H37" s="28">
        <v>0</v>
      </c>
      <c r="I37" s="13">
        <f t="shared" si="0"/>
        <v>0</v>
      </c>
      <c r="J37" s="13">
        <f t="shared" si="1"/>
        <v>0</v>
      </c>
      <c r="K37" s="13"/>
      <c r="L37" s="13">
        <f t="shared" si="2"/>
        <v>-102.21067086790723</v>
      </c>
    </row>
    <row r="38" spans="1:12" ht="19.5" customHeight="1" x14ac:dyDescent="0.25">
      <c r="A38" s="3">
        <f t="shared" si="3"/>
        <v>34</v>
      </c>
      <c r="B38" s="3">
        <v>356</v>
      </c>
      <c r="C38" s="3">
        <v>2807715</v>
      </c>
      <c r="D38" s="5" t="s">
        <v>38</v>
      </c>
      <c r="E38" s="13">
        <v>23.633175430067311</v>
      </c>
      <c r="F38" s="20">
        <v>44928</v>
      </c>
      <c r="G38" s="28">
        <v>1843.5</v>
      </c>
      <c r="H38" s="28">
        <v>0</v>
      </c>
      <c r="I38" s="13">
        <f t="shared" si="0"/>
        <v>0</v>
      </c>
      <c r="J38" s="13">
        <f t="shared" si="1"/>
        <v>0</v>
      </c>
      <c r="K38" s="13"/>
      <c r="L38" s="13">
        <f t="shared" si="2"/>
        <v>23.633175430067311</v>
      </c>
    </row>
    <row r="39" spans="1:12" ht="19.5" customHeight="1" x14ac:dyDescent="0.25">
      <c r="A39" s="3">
        <f t="shared" si="3"/>
        <v>35</v>
      </c>
      <c r="B39" s="3">
        <v>5</v>
      </c>
      <c r="C39" s="3">
        <v>2815470</v>
      </c>
      <c r="D39" s="5" t="s">
        <v>39</v>
      </c>
      <c r="E39" s="13">
        <v>5.352728156070004</v>
      </c>
      <c r="F39" s="20">
        <v>44928</v>
      </c>
      <c r="G39" s="28">
        <v>598.67999999999995</v>
      </c>
      <c r="H39" s="28">
        <v>0</v>
      </c>
      <c r="I39" s="13">
        <f t="shared" si="0"/>
        <v>0</v>
      </c>
      <c r="J39" s="13">
        <f t="shared" si="1"/>
        <v>0</v>
      </c>
      <c r="K39" s="13"/>
      <c r="L39" s="13">
        <f t="shared" si="2"/>
        <v>5.352728156070004</v>
      </c>
    </row>
    <row r="40" spans="1:12" ht="19.5" customHeight="1" x14ac:dyDescent="0.25">
      <c r="A40" s="3">
        <f t="shared" si="3"/>
        <v>36</v>
      </c>
      <c r="B40" s="3">
        <v>50</v>
      </c>
      <c r="C40" s="3">
        <v>2558910</v>
      </c>
      <c r="D40" s="5" t="s">
        <v>40</v>
      </c>
      <c r="E40" s="13">
        <v>22.993096249241589</v>
      </c>
      <c r="F40" s="20">
        <v>44928</v>
      </c>
      <c r="G40" s="28">
        <v>59.29</v>
      </c>
      <c r="H40" s="28">
        <v>0</v>
      </c>
      <c r="I40" s="13">
        <f t="shared" si="0"/>
        <v>0</v>
      </c>
      <c r="J40" s="13">
        <f t="shared" si="1"/>
        <v>0</v>
      </c>
      <c r="K40" s="13"/>
      <c r="L40" s="13">
        <f t="shared" si="2"/>
        <v>22.993096249241589</v>
      </c>
    </row>
    <row r="41" spans="1:12" ht="19.5" customHeight="1" x14ac:dyDescent="0.25">
      <c r="A41" s="3">
        <f t="shared" si="3"/>
        <v>37</v>
      </c>
      <c r="B41" s="3">
        <v>53</v>
      </c>
      <c r="C41" s="3">
        <v>2815783</v>
      </c>
      <c r="D41" s="5" t="s">
        <v>41</v>
      </c>
      <c r="E41" s="13">
        <v>0.28037685659785644</v>
      </c>
      <c r="F41" s="20">
        <v>44928</v>
      </c>
      <c r="G41" s="28">
        <v>1126.76</v>
      </c>
      <c r="H41" s="28">
        <v>0</v>
      </c>
      <c r="I41" s="13">
        <f t="shared" si="0"/>
        <v>0</v>
      </c>
      <c r="J41" s="13">
        <f t="shared" si="1"/>
        <v>0</v>
      </c>
      <c r="K41" s="13"/>
      <c r="L41" s="13">
        <f t="shared" si="2"/>
        <v>0.28037685659785644</v>
      </c>
    </row>
    <row r="42" spans="1:12" ht="19.5" customHeight="1" x14ac:dyDescent="0.25">
      <c r="A42" s="3">
        <f t="shared" si="3"/>
        <v>38</v>
      </c>
      <c r="B42" s="3">
        <v>362</v>
      </c>
      <c r="C42" s="3">
        <v>3290557</v>
      </c>
      <c r="D42" s="5" t="s">
        <v>42</v>
      </c>
      <c r="E42" s="13">
        <v>-1603.5477753580981</v>
      </c>
      <c r="F42" s="20">
        <v>44928</v>
      </c>
      <c r="G42" s="28">
        <v>154.69</v>
      </c>
      <c r="H42" s="28">
        <v>0</v>
      </c>
      <c r="I42" s="13">
        <f t="shared" si="0"/>
        <v>0</v>
      </c>
      <c r="J42" s="13">
        <f t="shared" si="1"/>
        <v>0</v>
      </c>
      <c r="K42" s="13"/>
      <c r="L42" s="13">
        <f t="shared" si="2"/>
        <v>-1603.5477753580981</v>
      </c>
    </row>
    <row r="43" spans="1:12" ht="29.25" customHeight="1" x14ac:dyDescent="0.25">
      <c r="A43" s="7"/>
      <c r="B43" s="7"/>
      <c r="C43" s="7"/>
      <c r="D43" s="26" t="s">
        <v>43</v>
      </c>
      <c r="E43" s="25">
        <f t="shared" ref="E43" si="4">SUM(E5:E42)</f>
        <v>24427.482220977035</v>
      </c>
      <c r="F43" s="25"/>
      <c r="G43" s="25">
        <f t="shared" ref="G43:L43" si="5">SUM(G5:G42)</f>
        <v>681756.56000000017</v>
      </c>
      <c r="H43" s="25">
        <f t="shared" si="5"/>
        <v>14678.670000000009</v>
      </c>
      <c r="I43" s="25">
        <f t="shared" si="5"/>
        <v>13800.000410199005</v>
      </c>
      <c r="J43" s="25">
        <f t="shared" si="5"/>
        <v>50508.00150132837</v>
      </c>
      <c r="K43" s="25">
        <f t="shared" si="5"/>
        <v>28340.14</v>
      </c>
      <c r="L43" s="25">
        <f t="shared" si="5"/>
        <v>46595.343722305413</v>
      </c>
    </row>
    <row r="44" spans="1:12" ht="36" customHeight="1" x14ac:dyDescent="0.25">
      <c r="A44" s="8"/>
      <c r="B44" s="8"/>
      <c r="C44" s="8"/>
      <c r="D44" s="9" t="s">
        <v>48</v>
      </c>
      <c r="E44" s="24"/>
      <c r="F44" s="24"/>
      <c r="G44" s="24"/>
      <c r="H44" s="23">
        <v>13800</v>
      </c>
      <c r="I44" s="24"/>
      <c r="J44" s="24">
        <v>50508</v>
      </c>
      <c r="K44" s="24"/>
      <c r="L44" s="24"/>
    </row>
  </sheetData>
  <mergeCells count="1">
    <mergeCell ref="E3:K3"/>
  </mergeCells>
  <pageMargins left="0.31496062992125984" right="0.11811023622047245" top="7.874015748031496E-2" bottom="7.874015748031496E-2" header="0.31496062992125984" footer="0.31496062992125984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ноябрь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2023-01-17T01:38:48Z</dcterms:modified>
</cp:coreProperties>
</file>