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K43" i="1"/>
  <c r="J43"/>
  <c r="I29" l="1"/>
  <c r="I23"/>
  <c r="I11"/>
  <c r="I35"/>
  <c r="I42"/>
  <c r="I38"/>
  <c r="I33"/>
  <c r="I30"/>
  <c r="I27"/>
  <c r="I22"/>
  <c r="I19"/>
  <c r="I18"/>
  <c r="I17"/>
  <c r="I16"/>
  <c r="I15"/>
  <c r="I14"/>
  <c r="I9"/>
  <c r="I8"/>
  <c r="I7"/>
  <c r="F43"/>
  <c r="G44" s="1"/>
  <c r="I41"/>
  <c r="I40"/>
  <c r="I39"/>
  <c r="I37"/>
  <c r="I36"/>
  <c r="I34"/>
  <c r="I32"/>
  <c r="I31"/>
  <c r="I28"/>
  <c r="I26"/>
  <c r="I25"/>
  <c r="I24"/>
  <c r="I21"/>
  <c r="I20"/>
  <c r="I13"/>
  <c r="I12"/>
  <c r="I10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I6" l="1"/>
  <c r="H43"/>
  <c r="I5"/>
  <c r="G43"/>
  <c r="I43" l="1"/>
</calcChain>
</file>

<file path=xl/sharedStrings.xml><?xml version="1.0" encoding="utf-8"?>
<sst xmlns="http://schemas.openxmlformats.org/spreadsheetml/2006/main" count="54" uniqueCount="54">
  <si>
    <t>Партнерство 1</t>
  </si>
  <si>
    <t>№ п/п</t>
  </si>
  <si>
    <t>Номер участка</t>
  </si>
  <si>
    <t>Наименование_Точки_Учета</t>
  </si>
  <si>
    <t>СуммАктЭн</t>
  </si>
  <si>
    <t>дата</t>
  </si>
  <si>
    <t>Потребление, кВт</t>
  </si>
  <si>
    <t>Сумма к оплате по тарифу 3,20 руб.</t>
  </si>
  <si>
    <t xml:space="preserve">Серийный нормнр счетчика </t>
  </si>
  <si>
    <t>П1 105_Парамонова Н.А.</t>
  </si>
  <si>
    <t>П1 136_Евдокимов А.Н.</t>
  </si>
  <si>
    <t>П1 139_Гриул М.А.</t>
  </si>
  <si>
    <t>П1 167_168_Пустовалова О.В.</t>
  </si>
  <si>
    <t>П1 169_170 Мещерская Н.В.</t>
  </si>
  <si>
    <t>П1 204_Мистрюкова М.М.</t>
  </si>
  <si>
    <t>П1 205_Поротиков А.Н.</t>
  </si>
  <si>
    <t>П1 206_Нестерович Е.Н.</t>
  </si>
  <si>
    <t xml:space="preserve">П1 207 Нестерович А.Н. </t>
  </si>
  <si>
    <t>П1 222_Павлов И.О.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</si>
  <si>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</si>
  <si>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</si>
  <si>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</si>
  <si>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</si>
  <si>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</si>
  <si>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</si>
  <si>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</si>
  <si>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</si>
  <si>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</si>
  <si>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П1 317_Мокрушина Е.В.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</si>
  <si>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</si>
  <si>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</si>
  <si>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</si>
  <si>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</si>
  <si>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</si>
  <si>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</si>
  <si>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</si>
  <si>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</si>
  <si>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</si>
  <si>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</si>
  <si>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</si>
  <si>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</si>
  <si>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89_Маркин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</si>
  <si>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</si>
  <si>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</si>
  <si>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</si>
  <si>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</si>
  <si>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</si>
  <si>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</si>
  <si>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</si>
  <si>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К отлате в Красноярсэнергосбыт, руб</t>
  </si>
  <si>
    <t>Оплачено в декабре</t>
  </si>
  <si>
    <t>Переплата (-)
Долг(+) 
на 01.01.2022</t>
  </si>
  <si>
    <t>Потребление + потери 13,439%) кВт</t>
  </si>
  <si>
    <t>январь 2022</t>
  </si>
</sst>
</file>

<file path=xl/styles.xml><?xml version="1.0" encoding="utf-8"?>
<styleSheet xmlns="http://schemas.openxmlformats.org/spreadsheetml/2006/main">
  <numFmts count="2">
    <numFmt numFmtId="164" formatCode="0.0000000000000"/>
    <numFmt numFmtId="165" formatCode="#,##0.000000000000"/>
  </numFmts>
  <fonts count="9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ahoma"/>
      <family val="2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5" borderId="5" xfId="0" applyNumberFormat="1" applyFont="1" applyFill="1" applyBorder="1" applyAlignment="1">
      <alignment vertical="center"/>
    </xf>
    <xf numFmtId="4" fontId="4" fillId="4" borderId="5" xfId="0" applyNumberFormat="1" applyFont="1" applyFill="1" applyBorder="1" applyAlignment="1">
      <alignment vertical="center" wrapText="1"/>
    </xf>
    <xf numFmtId="4" fontId="5" fillId="6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4" fontId="5" fillId="6" borderId="5" xfId="0" applyNumberFormat="1" applyFont="1" applyFill="1" applyBorder="1" applyAlignment="1">
      <alignment vertical="top" wrapText="1"/>
    </xf>
    <xf numFmtId="0" fontId="5" fillId="6" borderId="5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top" wrapText="1"/>
    </xf>
    <xf numFmtId="0" fontId="3" fillId="8" borderId="5" xfId="0" applyFont="1" applyFill="1" applyBorder="1"/>
    <xf numFmtId="4" fontId="3" fillId="8" borderId="5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vertical="top" wrapText="1"/>
    </xf>
    <xf numFmtId="0" fontId="6" fillId="9" borderId="5" xfId="0" applyFont="1" applyFill="1" applyBorder="1" applyAlignment="1">
      <alignment horizontal="center" vertical="top" wrapText="1"/>
    </xf>
    <xf numFmtId="4" fontId="6" fillId="9" borderId="5" xfId="0" applyNumberFormat="1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wrapText="1"/>
    </xf>
    <xf numFmtId="0" fontId="0" fillId="6" borderId="5" xfId="0" applyFill="1" applyBorder="1"/>
    <xf numFmtId="4" fontId="0" fillId="6" borderId="5" xfId="0" applyNumberFormat="1" applyFill="1" applyBorder="1"/>
    <xf numFmtId="4" fontId="4" fillId="8" borderId="5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topLeftCell="B1" workbookViewId="0">
      <selection activeCell="O8" sqref="O8"/>
    </sheetView>
  </sheetViews>
  <sheetFormatPr defaultRowHeight="15"/>
  <cols>
    <col min="1" max="1" width="0" hidden="1" customWidth="1"/>
    <col min="4" max="4" width="33.7109375" customWidth="1"/>
    <col min="5" max="5" width="13.140625" customWidth="1"/>
    <col min="6" max="6" width="13.42578125" customWidth="1"/>
    <col min="7" max="7" width="12.7109375" customWidth="1"/>
    <col min="8" max="8" width="12.5703125" customWidth="1"/>
    <col min="9" max="9" width="12.42578125" customWidth="1"/>
    <col min="10" max="11" width="13.140625" customWidth="1"/>
  </cols>
  <sheetData>
    <row r="1" spans="1:11" ht="15.75">
      <c r="D1" s="31" t="s">
        <v>0</v>
      </c>
      <c r="E1" s="31"/>
      <c r="F1" s="31"/>
      <c r="G1" s="31"/>
      <c r="H1" s="31"/>
      <c r="I1" s="31"/>
      <c r="J1" s="31"/>
      <c r="K1" s="31"/>
    </row>
    <row r="2" spans="1:11">
      <c r="H2" s="30"/>
      <c r="I2" s="30"/>
    </row>
    <row r="3" spans="1:11" ht="18.75">
      <c r="A3" s="26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51">
      <c r="A4" s="2" t="s">
        <v>1</v>
      </c>
      <c r="B4" s="2" t="s">
        <v>2</v>
      </c>
      <c r="C4" s="2" t="s">
        <v>8</v>
      </c>
      <c r="D4" s="3" t="s">
        <v>3</v>
      </c>
      <c r="E4" s="2" t="s">
        <v>5</v>
      </c>
      <c r="F4" s="4" t="s">
        <v>4</v>
      </c>
      <c r="G4" s="3" t="s">
        <v>6</v>
      </c>
      <c r="H4" s="3" t="s">
        <v>52</v>
      </c>
      <c r="I4" s="2" t="s">
        <v>7</v>
      </c>
      <c r="J4" s="2" t="s">
        <v>50</v>
      </c>
      <c r="K4" s="4" t="s">
        <v>51</v>
      </c>
    </row>
    <row r="5" spans="1:11" ht="21.75" customHeight="1">
      <c r="A5" s="5">
        <v>1</v>
      </c>
      <c r="B5" s="5">
        <v>105</v>
      </c>
      <c r="C5" s="5">
        <v>2556659</v>
      </c>
      <c r="D5" s="6" t="s">
        <v>9</v>
      </c>
      <c r="E5" s="7">
        <v>44592</v>
      </c>
      <c r="F5" s="11">
        <v>2917.59</v>
      </c>
      <c r="G5" s="8">
        <v>1.7300000000000182</v>
      </c>
      <c r="H5" s="8">
        <v>1.96249325956742</v>
      </c>
      <c r="I5" s="9">
        <f t="shared" ref="I5:I42" si="0">H5*3.2</f>
        <v>6.2799784306157447</v>
      </c>
      <c r="J5" s="10"/>
      <c r="K5" s="8">
        <v>-325.12654330892252</v>
      </c>
    </row>
    <row r="6" spans="1:11" ht="20.25" customHeight="1">
      <c r="A6" s="5">
        <f>A5+1</f>
        <v>2</v>
      </c>
      <c r="B6" s="5">
        <v>136</v>
      </c>
      <c r="C6" s="5">
        <v>2816917</v>
      </c>
      <c r="D6" s="12" t="s">
        <v>10</v>
      </c>
      <c r="E6" s="7">
        <v>44561</v>
      </c>
      <c r="F6" s="13">
        <v>19.71</v>
      </c>
      <c r="G6" s="8">
        <v>0</v>
      </c>
      <c r="H6" s="8">
        <v>0</v>
      </c>
      <c r="I6" s="9">
        <f t="shared" si="0"/>
        <v>0</v>
      </c>
      <c r="J6" s="10"/>
      <c r="K6" s="8">
        <v>-12.128053929249997</v>
      </c>
    </row>
    <row r="7" spans="1:11" s="1" customFormat="1" ht="18.75" customHeight="1">
      <c r="A7" s="5">
        <f t="shared" ref="A7:A42" si="1">A6+1</f>
        <v>3</v>
      </c>
      <c r="B7" s="5">
        <v>139</v>
      </c>
      <c r="C7" s="5">
        <v>3294897</v>
      </c>
      <c r="D7" s="6" t="s">
        <v>11</v>
      </c>
      <c r="E7" s="7">
        <v>44561</v>
      </c>
      <c r="F7" s="15">
        <v>6.45</v>
      </c>
      <c r="G7" s="8">
        <v>2.56</v>
      </c>
      <c r="H7" s="8">
        <v>2.9</v>
      </c>
      <c r="I7" s="9">
        <f t="shared" si="0"/>
        <v>9.2799999999999994</v>
      </c>
      <c r="J7" s="10"/>
      <c r="K7" s="8">
        <v>101.85829965153121</v>
      </c>
    </row>
    <row r="8" spans="1:11" ht="16.5" customHeight="1">
      <c r="A8" s="5">
        <f t="shared" si="1"/>
        <v>4</v>
      </c>
      <c r="B8" s="5">
        <v>168</v>
      </c>
      <c r="C8" s="5">
        <v>2796956</v>
      </c>
      <c r="D8" s="12" t="s">
        <v>12</v>
      </c>
      <c r="E8" s="7">
        <v>44561</v>
      </c>
      <c r="F8" s="14">
        <v>23942.400000000001</v>
      </c>
      <c r="G8" s="8">
        <v>664.40000000000146</v>
      </c>
      <c r="H8" s="8">
        <v>753.69</v>
      </c>
      <c r="I8" s="9">
        <f t="shared" si="0"/>
        <v>2411.8080000000004</v>
      </c>
      <c r="J8" s="10">
        <v>1592.81</v>
      </c>
      <c r="K8" s="8">
        <v>2411.8066070336185</v>
      </c>
    </row>
    <row r="9" spans="1:11" ht="15" customHeight="1">
      <c r="A9" s="5">
        <f t="shared" si="1"/>
        <v>5</v>
      </c>
      <c r="B9" s="5">
        <v>169</v>
      </c>
      <c r="C9" s="5">
        <v>2830471</v>
      </c>
      <c r="D9" s="6" t="s">
        <v>13</v>
      </c>
      <c r="E9" s="7">
        <v>44561</v>
      </c>
      <c r="F9" s="14">
        <v>30094.3</v>
      </c>
      <c r="G9" s="8">
        <v>546.95999999999913</v>
      </c>
      <c r="H9" s="8">
        <v>620.47</v>
      </c>
      <c r="I9" s="9">
        <f t="shared" si="0"/>
        <v>1985.5040000000001</v>
      </c>
      <c r="J9" s="10"/>
      <c r="K9" s="8">
        <v>4212.6355266329256</v>
      </c>
    </row>
    <row r="10" spans="1:11" ht="18" customHeight="1">
      <c r="A10" s="5">
        <f t="shared" si="1"/>
        <v>6</v>
      </c>
      <c r="B10" s="5">
        <v>204</v>
      </c>
      <c r="C10" s="5">
        <v>2811575</v>
      </c>
      <c r="D10" s="6" t="s">
        <v>14</v>
      </c>
      <c r="E10" s="7">
        <v>44561</v>
      </c>
      <c r="F10" s="14">
        <v>4377.95</v>
      </c>
      <c r="G10" s="8">
        <v>0</v>
      </c>
      <c r="H10" s="8">
        <v>0</v>
      </c>
      <c r="I10" s="9">
        <f t="shared" si="0"/>
        <v>0</v>
      </c>
      <c r="J10" s="10"/>
      <c r="K10" s="8">
        <v>4.9604718060436426E-4</v>
      </c>
    </row>
    <row r="11" spans="1:11" ht="16.5" customHeight="1">
      <c r="A11" s="5">
        <f t="shared" si="1"/>
        <v>7</v>
      </c>
      <c r="B11" s="5">
        <v>205</v>
      </c>
      <c r="C11" s="5">
        <v>2804968</v>
      </c>
      <c r="D11" s="12" t="s">
        <v>15</v>
      </c>
      <c r="E11" s="7">
        <v>44561</v>
      </c>
      <c r="F11" s="14">
        <v>12469</v>
      </c>
      <c r="G11" s="8">
        <v>2529.1000000000004</v>
      </c>
      <c r="H11" s="8">
        <v>2868.98</v>
      </c>
      <c r="I11" s="9">
        <f t="shared" si="0"/>
        <v>9180.7360000000008</v>
      </c>
      <c r="J11" s="10">
        <v>8238</v>
      </c>
      <c r="K11" s="8">
        <v>9180.642379693847</v>
      </c>
    </row>
    <row r="12" spans="1:11" ht="18.75" customHeight="1">
      <c r="A12" s="5">
        <f t="shared" si="1"/>
        <v>8</v>
      </c>
      <c r="B12" s="5">
        <v>206</v>
      </c>
      <c r="C12" s="5">
        <v>2753943</v>
      </c>
      <c r="D12" s="6" t="s">
        <v>16</v>
      </c>
      <c r="E12" s="7">
        <v>44561</v>
      </c>
      <c r="F12" s="11">
        <v>6581.69</v>
      </c>
      <c r="G12" s="8">
        <v>0</v>
      </c>
      <c r="H12" s="8">
        <v>0</v>
      </c>
      <c r="I12" s="9">
        <f t="shared" si="0"/>
        <v>0</v>
      </c>
      <c r="J12" s="10"/>
      <c r="K12" s="8">
        <v>-25.648669376695779</v>
      </c>
    </row>
    <row r="13" spans="1:11" ht="21" customHeight="1">
      <c r="A13" s="5">
        <f t="shared" si="1"/>
        <v>9</v>
      </c>
      <c r="B13" s="5">
        <v>207</v>
      </c>
      <c r="C13" s="5">
        <v>3862062</v>
      </c>
      <c r="D13" s="6" t="s">
        <v>17</v>
      </c>
      <c r="E13" s="7">
        <v>44561</v>
      </c>
      <c r="F13" s="14">
        <v>4650.88</v>
      </c>
      <c r="G13" s="8">
        <v>0</v>
      </c>
      <c r="H13" s="8">
        <v>0</v>
      </c>
      <c r="I13" s="9">
        <f t="shared" si="0"/>
        <v>0</v>
      </c>
      <c r="J13" s="10"/>
      <c r="K13" s="8">
        <v>-26.499400799363912</v>
      </c>
    </row>
    <row r="14" spans="1:11" ht="19.5" customHeight="1">
      <c r="A14" s="5">
        <f t="shared" si="1"/>
        <v>10</v>
      </c>
      <c r="B14" s="5">
        <v>222</v>
      </c>
      <c r="C14" s="5">
        <v>2790584</v>
      </c>
      <c r="D14" s="12" t="s">
        <v>18</v>
      </c>
      <c r="E14" s="7">
        <v>44561</v>
      </c>
      <c r="F14" s="14">
        <v>32251.51</v>
      </c>
      <c r="G14" s="8">
        <v>379.5099999999984</v>
      </c>
      <c r="H14" s="8">
        <v>430.51</v>
      </c>
      <c r="I14" s="9">
        <f t="shared" si="0"/>
        <v>1377.6320000000001</v>
      </c>
      <c r="J14" s="10">
        <v>1516.44</v>
      </c>
      <c r="K14" s="8">
        <v>1377.6274368941017</v>
      </c>
    </row>
    <row r="15" spans="1:11" ht="24" customHeight="1">
      <c r="A15" s="5">
        <f t="shared" si="1"/>
        <v>11</v>
      </c>
      <c r="B15" s="5">
        <v>23</v>
      </c>
      <c r="C15" s="5">
        <v>3847696</v>
      </c>
      <c r="D15" s="12" t="s">
        <v>19</v>
      </c>
      <c r="E15" s="7">
        <v>44561</v>
      </c>
      <c r="F15" s="14">
        <v>1150.52</v>
      </c>
      <c r="G15" s="8">
        <v>215.43999999999994</v>
      </c>
      <c r="H15" s="8">
        <v>244.39</v>
      </c>
      <c r="I15" s="9">
        <f t="shared" si="0"/>
        <v>782.048</v>
      </c>
      <c r="J15" s="10"/>
      <c r="K15" s="8">
        <v>2175.0386437553061</v>
      </c>
    </row>
    <row r="16" spans="1:11" ht="18" customHeight="1">
      <c r="A16" s="5">
        <f t="shared" si="1"/>
        <v>12</v>
      </c>
      <c r="B16" s="5">
        <v>251</v>
      </c>
      <c r="C16" s="5">
        <v>2558921</v>
      </c>
      <c r="D16" s="12" t="s">
        <v>20</v>
      </c>
      <c r="E16" s="7">
        <v>44561</v>
      </c>
      <c r="F16" s="14">
        <v>47701.84</v>
      </c>
      <c r="G16" s="8">
        <v>804.33999999999651</v>
      </c>
      <c r="H16" s="8">
        <v>912.43458289042519</v>
      </c>
      <c r="I16" s="9">
        <f t="shared" si="0"/>
        <v>2919.7906652493607</v>
      </c>
      <c r="J16" s="10">
        <v>2000</v>
      </c>
      <c r="K16" s="8">
        <v>-908.14659271255709</v>
      </c>
    </row>
    <row r="17" spans="1:11" ht="18.75" customHeight="1">
      <c r="A17" s="5">
        <f t="shared" si="1"/>
        <v>13</v>
      </c>
      <c r="B17" s="5" t="s">
        <v>21</v>
      </c>
      <c r="C17" s="5">
        <v>2815443</v>
      </c>
      <c r="D17" s="12" t="s">
        <v>22</v>
      </c>
      <c r="E17" s="7">
        <v>44561</v>
      </c>
      <c r="F17" s="14">
        <v>2887.99</v>
      </c>
      <c r="G17" s="8">
        <v>42.6899999999996</v>
      </c>
      <c r="H17" s="8">
        <v>48.43</v>
      </c>
      <c r="I17" s="9">
        <f t="shared" si="0"/>
        <v>154.976</v>
      </c>
      <c r="J17" s="10"/>
      <c r="K17" s="8">
        <v>-365.1991466330237</v>
      </c>
    </row>
    <row r="18" spans="1:11" ht="22.5" customHeight="1">
      <c r="A18" s="5">
        <f t="shared" si="1"/>
        <v>14</v>
      </c>
      <c r="B18" s="5">
        <v>270</v>
      </c>
      <c r="C18" s="5">
        <v>2608101</v>
      </c>
      <c r="D18" s="12" t="s">
        <v>23</v>
      </c>
      <c r="E18" s="7">
        <v>44561</v>
      </c>
      <c r="F18" s="11">
        <v>23709.97</v>
      </c>
      <c r="G18" s="8">
        <v>329.90999999999985</v>
      </c>
      <c r="H18" s="8">
        <v>374.25</v>
      </c>
      <c r="I18" s="9">
        <f t="shared" si="0"/>
        <v>1197.6000000000001</v>
      </c>
      <c r="J18" s="10"/>
      <c r="K18" s="8">
        <v>-5953.9173575550021</v>
      </c>
    </row>
    <row r="19" spans="1:11" ht="20.25" customHeight="1">
      <c r="A19" s="5">
        <f t="shared" si="1"/>
        <v>15</v>
      </c>
      <c r="B19" s="5">
        <v>276</v>
      </c>
      <c r="C19" s="5">
        <v>2795352</v>
      </c>
      <c r="D19" s="12" t="s">
        <v>24</v>
      </c>
      <c r="E19" s="7">
        <v>44561</v>
      </c>
      <c r="F19" s="14">
        <v>14358.77</v>
      </c>
      <c r="G19" s="8">
        <v>11.020000000000437</v>
      </c>
      <c r="H19" s="8">
        <v>12.5</v>
      </c>
      <c r="I19" s="9">
        <f t="shared" si="0"/>
        <v>40</v>
      </c>
      <c r="J19" s="10"/>
      <c r="K19" s="8">
        <v>328.44961859041143</v>
      </c>
    </row>
    <row r="20" spans="1:11" ht="18.75" customHeight="1">
      <c r="A20" s="5">
        <f t="shared" si="1"/>
        <v>16</v>
      </c>
      <c r="B20" s="5">
        <v>312</v>
      </c>
      <c r="C20" s="5">
        <v>2556448</v>
      </c>
      <c r="D20" s="12" t="s">
        <v>25</v>
      </c>
      <c r="E20" s="7">
        <v>44561</v>
      </c>
      <c r="F20" s="14">
        <v>8638.7099999999991</v>
      </c>
      <c r="G20" s="8">
        <v>0</v>
      </c>
      <c r="H20" s="8">
        <v>0</v>
      </c>
      <c r="I20" s="9">
        <f t="shared" si="0"/>
        <v>0</v>
      </c>
      <c r="J20" s="10"/>
      <c r="K20" s="8">
        <v>-2310.6194212637511</v>
      </c>
    </row>
    <row r="21" spans="1:11" ht="16.5" customHeight="1">
      <c r="A21" s="5">
        <f t="shared" si="1"/>
        <v>17</v>
      </c>
      <c r="B21" s="5">
        <v>314</v>
      </c>
      <c r="C21" s="5">
        <v>3896065</v>
      </c>
      <c r="D21" s="12" t="s">
        <v>26</v>
      </c>
      <c r="E21" s="7">
        <v>44561</v>
      </c>
      <c r="F21" s="13">
        <v>831.61</v>
      </c>
      <c r="G21" s="8">
        <v>0</v>
      </c>
      <c r="H21" s="8">
        <v>0</v>
      </c>
      <c r="I21" s="9">
        <f t="shared" si="0"/>
        <v>0</v>
      </c>
      <c r="J21" s="10"/>
      <c r="K21" s="8">
        <v>410.41566828975016</v>
      </c>
    </row>
    <row r="22" spans="1:11" ht="15.75" customHeight="1">
      <c r="A22" s="5">
        <f t="shared" si="1"/>
        <v>18</v>
      </c>
      <c r="B22" s="5">
        <v>316</v>
      </c>
      <c r="C22" s="5">
        <v>2816948</v>
      </c>
      <c r="D22" s="12" t="s">
        <v>27</v>
      </c>
      <c r="E22" s="7">
        <v>44561</v>
      </c>
      <c r="F22" s="14">
        <v>2320.5700000000002</v>
      </c>
      <c r="G22" s="8">
        <v>3.1100000000001273</v>
      </c>
      <c r="H22" s="8">
        <v>3.53</v>
      </c>
      <c r="I22" s="9">
        <f t="shared" si="0"/>
        <v>11.295999999999999</v>
      </c>
      <c r="J22" s="10"/>
      <c r="K22" s="8">
        <v>-1776.7865380264316</v>
      </c>
    </row>
    <row r="23" spans="1:11" s="1" customFormat="1" ht="23.25" customHeight="1">
      <c r="A23" s="5">
        <f t="shared" si="1"/>
        <v>19</v>
      </c>
      <c r="B23" s="5">
        <v>317</v>
      </c>
      <c r="C23" s="5">
        <v>2769820</v>
      </c>
      <c r="D23" s="6" t="s">
        <v>28</v>
      </c>
      <c r="E23" s="7">
        <v>44561</v>
      </c>
      <c r="F23" s="11">
        <v>100401.60000000001</v>
      </c>
      <c r="G23" s="8">
        <v>1788.25</v>
      </c>
      <c r="H23" s="8">
        <v>2028.57</v>
      </c>
      <c r="I23" s="9">
        <f t="shared" si="0"/>
        <v>6491.424</v>
      </c>
      <c r="J23" s="10">
        <v>7500</v>
      </c>
      <c r="K23" s="8">
        <v>7461.4228828783089</v>
      </c>
    </row>
    <row r="24" spans="1:11" ht="15.75" customHeight="1">
      <c r="A24" s="5">
        <f t="shared" si="1"/>
        <v>20</v>
      </c>
      <c r="B24" s="5">
        <v>326</v>
      </c>
      <c r="C24" s="5">
        <v>2815429</v>
      </c>
      <c r="D24" s="12" t="s">
        <v>29</v>
      </c>
      <c r="E24" s="7">
        <v>44561</v>
      </c>
      <c r="F24" s="14">
        <v>1023.77</v>
      </c>
      <c r="G24" s="8">
        <v>0</v>
      </c>
      <c r="H24" s="8">
        <v>0</v>
      </c>
      <c r="I24" s="9">
        <f t="shared" si="0"/>
        <v>0</v>
      </c>
      <c r="J24" s="10"/>
      <c r="K24" s="8">
        <v>-811.8748230512499</v>
      </c>
    </row>
    <row r="25" spans="1:11" ht="18.75" customHeight="1">
      <c r="A25" s="5">
        <f t="shared" si="1"/>
        <v>21</v>
      </c>
      <c r="B25" s="5">
        <v>345</v>
      </c>
      <c r="C25" s="5">
        <v>2807848</v>
      </c>
      <c r="D25" s="12" t="s">
        <v>30</v>
      </c>
      <c r="E25" s="7">
        <v>44561</v>
      </c>
      <c r="F25" s="14">
        <v>1855.42</v>
      </c>
      <c r="G25" s="8">
        <v>0</v>
      </c>
      <c r="H25" s="8">
        <v>0</v>
      </c>
      <c r="I25" s="9">
        <f t="shared" si="0"/>
        <v>0</v>
      </c>
      <c r="J25" s="10"/>
      <c r="K25" s="8">
        <v>24.422663799360048</v>
      </c>
    </row>
    <row r="26" spans="1:11" ht="18.75" customHeight="1">
      <c r="A26" s="5">
        <f t="shared" si="1"/>
        <v>22</v>
      </c>
      <c r="B26" s="5">
        <v>348</v>
      </c>
      <c r="C26" s="5">
        <v>2598993</v>
      </c>
      <c r="D26" s="12" t="s">
        <v>31</v>
      </c>
      <c r="E26" s="7">
        <v>44561</v>
      </c>
      <c r="F26" s="13">
        <v>53.94</v>
      </c>
      <c r="G26" s="8">
        <v>0</v>
      </c>
      <c r="H26" s="8">
        <v>0</v>
      </c>
      <c r="I26" s="9">
        <f t="shared" si="0"/>
        <v>0</v>
      </c>
      <c r="J26" s="10"/>
      <c r="K26" s="8">
        <v>-125.29467105475003</v>
      </c>
    </row>
    <row r="27" spans="1:11" ht="19.5" customHeight="1">
      <c r="A27" s="5">
        <f t="shared" si="1"/>
        <v>23</v>
      </c>
      <c r="B27" s="5">
        <v>360</v>
      </c>
      <c r="C27" s="5">
        <v>2816570</v>
      </c>
      <c r="D27" s="12" t="s">
        <v>32</v>
      </c>
      <c r="E27" s="7">
        <v>44561</v>
      </c>
      <c r="F27" s="14">
        <v>18292.75</v>
      </c>
      <c r="G27" s="8">
        <v>157.29000000000087</v>
      </c>
      <c r="H27" s="8">
        <v>178.43</v>
      </c>
      <c r="I27" s="9">
        <f t="shared" si="0"/>
        <v>570.976</v>
      </c>
      <c r="J27" s="10">
        <v>2500</v>
      </c>
      <c r="K27" s="8">
        <v>256.94525090834122</v>
      </c>
    </row>
    <row r="28" spans="1:11" ht="16.5" customHeight="1">
      <c r="A28" s="5">
        <f t="shared" si="1"/>
        <v>24</v>
      </c>
      <c r="B28" s="5">
        <v>39</v>
      </c>
      <c r="C28" s="5">
        <v>3904375</v>
      </c>
      <c r="D28" s="12" t="s">
        <v>33</v>
      </c>
      <c r="E28" s="7">
        <v>44561</v>
      </c>
      <c r="F28" s="14">
        <v>19952.689999999999</v>
      </c>
      <c r="G28" s="8">
        <v>0</v>
      </c>
      <c r="H28" s="8">
        <v>0</v>
      </c>
      <c r="I28" s="9">
        <f t="shared" si="0"/>
        <v>0</v>
      </c>
      <c r="J28" s="10"/>
      <c r="K28" s="8">
        <v>-2199.9040223825209</v>
      </c>
    </row>
    <row r="29" spans="1:11" ht="19.5" customHeight="1">
      <c r="A29" s="5">
        <f t="shared" si="1"/>
        <v>25</v>
      </c>
      <c r="B29" s="5">
        <v>400</v>
      </c>
      <c r="C29" s="5">
        <v>2804906</v>
      </c>
      <c r="D29" s="12" t="s">
        <v>34</v>
      </c>
      <c r="E29" s="7">
        <v>44561</v>
      </c>
      <c r="F29" s="14">
        <v>180281.01</v>
      </c>
      <c r="G29" s="8">
        <v>3486.390000000014</v>
      </c>
      <c r="H29" s="8">
        <v>3954.92</v>
      </c>
      <c r="I29" s="9">
        <f t="shared" si="0"/>
        <v>12655.744000000001</v>
      </c>
      <c r="J29" s="10">
        <v>10500</v>
      </c>
      <c r="K29" s="8">
        <v>12495.97181140686</v>
      </c>
    </row>
    <row r="30" spans="1:11" ht="18.75" customHeight="1">
      <c r="A30" s="5">
        <f t="shared" si="1"/>
        <v>26</v>
      </c>
      <c r="B30" s="5">
        <v>405</v>
      </c>
      <c r="C30" s="5">
        <v>2806572</v>
      </c>
      <c r="D30" s="12" t="s">
        <v>35</v>
      </c>
      <c r="E30" s="7">
        <v>44561</v>
      </c>
      <c r="F30" s="14">
        <v>7500.09</v>
      </c>
      <c r="G30" s="8">
        <v>0.93000000000029104</v>
      </c>
      <c r="H30" s="8">
        <v>1.05</v>
      </c>
      <c r="I30" s="9">
        <f t="shared" si="0"/>
        <v>3.3600000000000003</v>
      </c>
      <c r="J30" s="10"/>
      <c r="K30" s="8">
        <v>100.85941688461128</v>
      </c>
    </row>
    <row r="31" spans="1:11" ht="19.5" customHeight="1">
      <c r="A31" s="5">
        <f t="shared" si="1"/>
        <v>27</v>
      </c>
      <c r="B31" s="5">
        <v>41</v>
      </c>
      <c r="C31" s="5">
        <v>3887317</v>
      </c>
      <c r="D31" s="12" t="s">
        <v>36</v>
      </c>
      <c r="E31" s="7">
        <v>44561</v>
      </c>
      <c r="F31" s="13">
        <v>883.7</v>
      </c>
      <c r="G31" s="8">
        <v>0</v>
      </c>
      <c r="H31" s="8">
        <v>0</v>
      </c>
      <c r="I31" s="9">
        <f t="shared" si="0"/>
        <v>0</v>
      </c>
      <c r="J31" s="10"/>
      <c r="K31" s="8">
        <v>-559.95284072199979</v>
      </c>
    </row>
    <row r="32" spans="1:11" ht="21.75" customHeight="1">
      <c r="A32" s="5">
        <f t="shared" si="1"/>
        <v>28</v>
      </c>
      <c r="B32" s="5">
        <v>42</v>
      </c>
      <c r="C32" s="5">
        <v>3886964</v>
      </c>
      <c r="D32" s="12" t="s">
        <v>37</v>
      </c>
      <c r="E32" s="7">
        <v>44561</v>
      </c>
      <c r="F32" s="13">
        <v>1002.27</v>
      </c>
      <c r="G32" s="8">
        <v>0</v>
      </c>
      <c r="H32" s="8">
        <v>0</v>
      </c>
      <c r="I32" s="9">
        <f t="shared" si="0"/>
        <v>0</v>
      </c>
      <c r="J32" s="10"/>
      <c r="K32" s="8">
        <v>-123.86886173500018</v>
      </c>
    </row>
    <row r="33" spans="1:11" ht="19.5" customHeight="1">
      <c r="A33" s="5">
        <f t="shared" si="1"/>
        <v>29</v>
      </c>
      <c r="B33" s="5">
        <v>91</v>
      </c>
      <c r="C33" s="5">
        <v>2802794</v>
      </c>
      <c r="D33" s="12" t="s">
        <v>38</v>
      </c>
      <c r="E33" s="7">
        <v>44561</v>
      </c>
      <c r="F33" s="14">
        <v>1375.28</v>
      </c>
      <c r="G33" s="8">
        <v>0.31999999999993634</v>
      </c>
      <c r="H33" s="8">
        <v>0.36</v>
      </c>
      <c r="I33" s="9">
        <f t="shared" si="0"/>
        <v>1.1519999999999999</v>
      </c>
      <c r="J33" s="10"/>
      <c r="K33" s="8">
        <v>-1036.0517957021639</v>
      </c>
    </row>
    <row r="34" spans="1:11" ht="19.5" customHeight="1">
      <c r="A34" s="5">
        <f t="shared" si="1"/>
        <v>30</v>
      </c>
      <c r="B34" s="5">
        <v>159</v>
      </c>
      <c r="C34" s="5">
        <v>3851920</v>
      </c>
      <c r="D34" s="12" t="s">
        <v>39</v>
      </c>
      <c r="E34" s="7">
        <v>44561</v>
      </c>
      <c r="F34" s="13">
        <v>29.92</v>
      </c>
      <c r="G34" s="8">
        <v>0</v>
      </c>
      <c r="H34" s="8">
        <v>0</v>
      </c>
      <c r="I34" s="9">
        <f t="shared" si="0"/>
        <v>0</v>
      </c>
      <c r="J34" s="10"/>
      <c r="K34" s="8">
        <v>-0.48514776300000051</v>
      </c>
    </row>
    <row r="35" spans="1:11" ht="19.5" customHeight="1">
      <c r="A35" s="5">
        <f t="shared" si="1"/>
        <v>31</v>
      </c>
      <c r="B35" s="5">
        <v>88</v>
      </c>
      <c r="C35" s="5">
        <v>3288231</v>
      </c>
      <c r="D35" s="12" t="s">
        <v>40</v>
      </c>
      <c r="E35" s="7">
        <v>44561</v>
      </c>
      <c r="F35" s="14">
        <v>13314.53</v>
      </c>
      <c r="G35" s="8">
        <v>1549.1599999999999</v>
      </c>
      <c r="H35" s="8">
        <v>1757.35</v>
      </c>
      <c r="I35" s="9">
        <f t="shared" si="0"/>
        <v>5623.52</v>
      </c>
      <c r="J35" s="10">
        <v>5100</v>
      </c>
      <c r="K35" s="8">
        <v>5539.3927750524817</v>
      </c>
    </row>
    <row r="36" spans="1:11" ht="19.5" customHeight="1">
      <c r="A36" s="5">
        <f t="shared" si="1"/>
        <v>32</v>
      </c>
      <c r="B36" s="5">
        <v>89</v>
      </c>
      <c r="C36" s="5">
        <v>3284556</v>
      </c>
      <c r="D36" s="12" t="s">
        <v>41</v>
      </c>
      <c r="E36" s="7">
        <v>44561</v>
      </c>
      <c r="F36" s="13">
        <v>44.86</v>
      </c>
      <c r="G36" s="8">
        <v>0</v>
      </c>
      <c r="H36" s="8">
        <v>0</v>
      </c>
      <c r="I36" s="9">
        <f t="shared" si="0"/>
        <v>0</v>
      </c>
      <c r="J36" s="10"/>
      <c r="K36" s="8">
        <v>97.164761927499981</v>
      </c>
    </row>
    <row r="37" spans="1:11" ht="19.5" customHeight="1">
      <c r="A37" s="5">
        <f t="shared" si="1"/>
        <v>33</v>
      </c>
      <c r="B37" s="5">
        <v>349</v>
      </c>
      <c r="C37" s="5">
        <v>2754160</v>
      </c>
      <c r="D37" s="12" t="s">
        <v>42</v>
      </c>
      <c r="E37" s="7">
        <v>44561</v>
      </c>
      <c r="F37" s="14">
        <v>7471.3</v>
      </c>
      <c r="G37" s="8">
        <v>0</v>
      </c>
      <c r="H37" s="8">
        <v>0</v>
      </c>
      <c r="I37" s="9">
        <f t="shared" si="0"/>
        <v>0</v>
      </c>
      <c r="J37" s="10"/>
      <c r="K37" s="8">
        <v>-554.9535557457117</v>
      </c>
    </row>
    <row r="38" spans="1:11" ht="19.5" customHeight="1">
      <c r="A38" s="5">
        <f t="shared" si="1"/>
        <v>34</v>
      </c>
      <c r="B38" s="5">
        <v>356</v>
      </c>
      <c r="C38" s="5">
        <v>2807715</v>
      </c>
      <c r="D38" s="12" t="s">
        <v>43</v>
      </c>
      <c r="E38" s="7">
        <v>44561</v>
      </c>
      <c r="F38" s="14">
        <v>1718.75</v>
      </c>
      <c r="G38" s="8">
        <v>1.0099999999999909</v>
      </c>
      <c r="H38" s="8">
        <v>1.1499999999999999</v>
      </c>
      <c r="I38" s="9">
        <f t="shared" si="0"/>
        <v>3.6799999999999997</v>
      </c>
      <c r="J38" s="10">
        <v>53.95</v>
      </c>
      <c r="K38" s="8">
        <v>3.6808845274433182</v>
      </c>
    </row>
    <row r="39" spans="1:11" ht="19.5" customHeight="1">
      <c r="A39" s="5">
        <f t="shared" si="1"/>
        <v>35</v>
      </c>
      <c r="B39" s="5">
        <v>5</v>
      </c>
      <c r="C39" s="5">
        <v>2815470</v>
      </c>
      <c r="D39" s="12" t="s">
        <v>44</v>
      </c>
      <c r="E39" s="7">
        <v>44561</v>
      </c>
      <c r="F39" s="13">
        <v>593.1</v>
      </c>
      <c r="G39" s="8">
        <v>0</v>
      </c>
      <c r="H39" s="8">
        <v>0</v>
      </c>
      <c r="I39" s="9">
        <f t="shared" si="0"/>
        <v>0</v>
      </c>
      <c r="J39" s="10"/>
      <c r="K39" s="8">
        <v>-15.107173708249739</v>
      </c>
    </row>
    <row r="40" spans="1:11" ht="19.5" customHeight="1">
      <c r="A40" s="5">
        <f t="shared" si="1"/>
        <v>36</v>
      </c>
      <c r="B40" s="5">
        <v>50</v>
      </c>
      <c r="C40" s="5">
        <v>2558910</v>
      </c>
      <c r="D40" s="12" t="s">
        <v>45</v>
      </c>
      <c r="E40" s="7">
        <v>44561</v>
      </c>
      <c r="F40" s="13">
        <v>53.67</v>
      </c>
      <c r="G40" s="8">
        <v>0</v>
      </c>
      <c r="H40" s="8">
        <v>0</v>
      </c>
      <c r="I40" s="9">
        <f t="shared" si="0"/>
        <v>0</v>
      </c>
      <c r="J40" s="10"/>
      <c r="K40" s="8">
        <v>3.0691999999999999</v>
      </c>
    </row>
    <row r="41" spans="1:11" ht="19.5" customHeight="1">
      <c r="A41" s="5">
        <f t="shared" si="1"/>
        <v>37</v>
      </c>
      <c r="B41" s="5">
        <v>53</v>
      </c>
      <c r="C41" s="5">
        <v>2815783</v>
      </c>
      <c r="D41" s="12" t="s">
        <v>46</v>
      </c>
      <c r="E41" s="7">
        <v>44561</v>
      </c>
      <c r="F41" s="14">
        <v>1126.73</v>
      </c>
      <c r="G41" s="8">
        <v>0</v>
      </c>
      <c r="H41" s="8">
        <v>0</v>
      </c>
      <c r="I41" s="9">
        <f t="shared" si="0"/>
        <v>0</v>
      </c>
      <c r="J41" s="10"/>
      <c r="K41" s="8">
        <v>0.16203839974996409</v>
      </c>
    </row>
    <row r="42" spans="1:11" ht="19.5" customHeight="1">
      <c r="A42" s="5">
        <f t="shared" si="1"/>
        <v>38</v>
      </c>
      <c r="B42" s="5">
        <v>362</v>
      </c>
      <c r="C42" s="5">
        <v>3290557</v>
      </c>
      <c r="D42" s="12" t="s">
        <v>47</v>
      </c>
      <c r="E42" s="7">
        <v>44561</v>
      </c>
      <c r="F42" s="15">
        <v>146.66</v>
      </c>
      <c r="G42" s="8">
        <v>3.6299999999999955</v>
      </c>
      <c r="H42" s="8">
        <v>4.12</v>
      </c>
      <c r="I42" s="9">
        <f t="shared" si="0"/>
        <v>13.184000000000001</v>
      </c>
      <c r="J42" s="10"/>
      <c r="K42" s="8">
        <v>-1634.6001219562099</v>
      </c>
    </row>
    <row r="43" spans="1:11" ht="29.25" customHeight="1">
      <c r="A43" s="18"/>
      <c r="B43" s="18"/>
      <c r="C43" s="18"/>
      <c r="D43" s="16" t="s">
        <v>48</v>
      </c>
      <c r="E43" s="17"/>
      <c r="F43" s="18">
        <f t="shared" ref="F43:K43" si="2">SUM(F5:F42)</f>
        <v>576033.5</v>
      </c>
      <c r="G43" s="18">
        <f t="shared" si="2"/>
        <v>12517.750000000009</v>
      </c>
      <c r="H43" s="18">
        <f t="shared" si="2"/>
        <v>14199.997076149995</v>
      </c>
      <c r="I43" s="18">
        <f t="shared" si="2"/>
        <v>45439.990643679979</v>
      </c>
      <c r="J43" s="25">
        <f t="shared" si="2"/>
        <v>39001.199999999997</v>
      </c>
      <c r="K43" s="18">
        <f t="shared" si="2"/>
        <v>27415.40162494747</v>
      </c>
    </row>
    <row r="44" spans="1:11" ht="36" customHeight="1">
      <c r="A44" s="21"/>
      <c r="B44" s="21"/>
      <c r="C44" s="21"/>
      <c r="D44" s="19" t="s">
        <v>49</v>
      </c>
      <c r="E44" s="19"/>
      <c r="F44" s="19"/>
      <c r="G44" s="21" t="e">
        <f>F43-#REF!</f>
        <v>#REF!</v>
      </c>
      <c r="H44" s="20">
        <v>14200</v>
      </c>
      <c r="I44" s="21">
        <v>45440</v>
      </c>
      <c r="J44" s="22"/>
      <c r="K44" s="23"/>
    </row>
    <row r="45" spans="1:11" ht="19.5" customHeight="1">
      <c r="A45" s="23"/>
      <c r="B45" s="23"/>
      <c r="C45" s="23"/>
      <c r="D45" s="23"/>
      <c r="E45" s="23"/>
      <c r="F45" s="23"/>
      <c r="G45" s="23"/>
      <c r="H45" s="24"/>
      <c r="I45" s="21"/>
      <c r="J45" s="23"/>
      <c r="K45" s="23"/>
    </row>
    <row r="47" spans="1:11">
      <c r="H47" s="29"/>
      <c r="I47" s="29"/>
    </row>
  </sheetData>
  <mergeCells count="4">
    <mergeCell ref="A3:K3"/>
    <mergeCell ref="H47:I47"/>
    <mergeCell ref="H2:I2"/>
    <mergeCell ref="D1:K1"/>
  </mergeCells>
  <pageMargins left="0.9055118110236221" right="0.31496062992125984" top="0.35433070866141736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2022-02-13T10:23:12Z</dcterms:modified>
</cp:coreProperties>
</file>